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rawsonle\Desktop\"/>
    </mc:Choice>
  </mc:AlternateContent>
  <xr:revisionPtr revIDLastSave="0" documentId="13_ncr:1_{7D0A9F93-B3D6-4BE7-B621-24B41FBA4E7F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PayPlan FY25" sheetId="1" r:id="rId1"/>
    <sheet name="Quartiles" sheetId="2" r:id="rId2"/>
    <sheet name="ATU Step Plan" sheetId="3" r:id="rId3"/>
    <sheet name="FOP Step Plan" sheetId="4" r:id="rId4"/>
    <sheet name="IAFF Step Plan" sheetId="5" r:id="rId5"/>
    <sheet name="IAFF-DC Step Plan" sheetId="8" r:id="rId6"/>
    <sheet name="PBA Step Plan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82" i="1" l="1"/>
  <c r="G404" i="1"/>
  <c r="G267" i="1"/>
  <c r="U604" i="2"/>
  <c r="U605" i="2"/>
  <c r="U611" i="2"/>
  <c r="U618" i="2"/>
  <c r="U613" i="2"/>
  <c r="U612" i="2"/>
  <c r="U619" i="2"/>
  <c r="U228" i="2"/>
  <c r="U603" i="2"/>
  <c r="U657" i="2"/>
  <c r="U642" i="2"/>
  <c r="U634" i="2"/>
  <c r="U565" i="2"/>
  <c r="U595" i="2"/>
  <c r="U570" i="2"/>
  <c r="U568" i="2"/>
  <c r="U559" i="2"/>
  <c r="U637" i="2"/>
  <c r="U556" i="2"/>
  <c r="U602" i="2"/>
  <c r="U555" i="2"/>
  <c r="U652" i="2"/>
  <c r="U366" i="2"/>
  <c r="U232" i="2"/>
  <c r="U667" i="2"/>
  <c r="U491" i="2"/>
  <c r="U494" i="2"/>
  <c r="U495" i="2"/>
  <c r="U219" i="2"/>
  <c r="U585" i="2"/>
  <c r="U557" i="2"/>
  <c r="U593" i="2"/>
  <c r="U622" i="2"/>
  <c r="U635" i="2"/>
  <c r="U654" i="2"/>
  <c r="U647" i="2"/>
  <c r="U636" i="2"/>
  <c r="U609" i="2"/>
  <c r="U558" i="2"/>
  <c r="U239" i="2"/>
  <c r="U237" i="2"/>
  <c r="U243" i="2"/>
  <c r="U238" i="2"/>
  <c r="U662" i="2"/>
  <c r="U638" i="2"/>
  <c r="U633" i="2"/>
  <c r="U643" i="2"/>
  <c r="U507" i="2"/>
  <c r="U332" i="2"/>
  <c r="U677" i="2"/>
  <c r="U145" i="2"/>
  <c r="U617" i="2"/>
  <c r="U615" i="2"/>
  <c r="U607" i="2"/>
  <c r="U632" i="2"/>
  <c r="U599" i="2"/>
  <c r="U227" i="2"/>
  <c r="N227" i="2"/>
  <c r="U222" i="2"/>
  <c r="N222" i="2"/>
  <c r="U223" i="2"/>
  <c r="N223" i="2"/>
  <c r="U224" i="2"/>
  <c r="N224" i="2"/>
  <c r="U241" i="2"/>
  <c r="N241" i="2"/>
  <c r="U231" i="2"/>
  <c r="N231" i="2"/>
  <c r="U229" i="2"/>
  <c r="N229" i="2"/>
  <c r="U230" i="2"/>
  <c r="N230" i="2"/>
  <c r="U221" i="2"/>
  <c r="N221" i="2"/>
  <c r="U648" i="2"/>
  <c r="N648" i="2"/>
  <c r="U640" i="2"/>
  <c r="N640" i="2"/>
  <c r="U639" i="2"/>
  <c r="N639" i="2"/>
  <c r="U588" i="2"/>
  <c r="N588" i="2"/>
  <c r="U676" i="2"/>
  <c r="N676" i="2"/>
  <c r="U675" i="2"/>
  <c r="N675" i="2"/>
  <c r="U147" i="2"/>
  <c r="N147" i="2"/>
  <c r="U146" i="2"/>
  <c r="N146" i="2"/>
  <c r="U560" i="2"/>
  <c r="N560" i="2"/>
  <c r="K262" i="1"/>
  <c r="G690" i="1" l="1"/>
  <c r="G351" i="1"/>
  <c r="G89" i="1" l="1"/>
  <c r="G91" i="1"/>
  <c r="K446" i="1"/>
  <c r="K632" i="1"/>
  <c r="K604" i="1"/>
  <c r="K610" i="1"/>
  <c r="K608" i="1"/>
  <c r="K456" i="1"/>
  <c r="K38" i="1"/>
  <c r="K470" i="1"/>
  <c r="K469" i="1"/>
  <c r="K467" i="1"/>
  <c r="K845" i="1"/>
  <c r="K317" i="1"/>
  <c r="K617" i="1"/>
  <c r="K459" i="1"/>
  <c r="K829" i="1"/>
  <c r="K830" i="1"/>
  <c r="K534" i="1"/>
  <c r="K491" i="1"/>
  <c r="K846" i="1"/>
  <c r="K857" i="1"/>
  <c r="K831" i="1"/>
  <c r="K856" i="1"/>
  <c r="K278" i="1"/>
  <c r="K618" i="1"/>
  <c r="K613" i="1"/>
  <c r="K175" i="1"/>
  <c r="K606" i="1"/>
  <c r="K753" i="1"/>
  <c r="K258" i="1"/>
  <c r="K257" i="1"/>
  <c r="K256" i="1"/>
  <c r="K457" i="1"/>
  <c r="K254" i="1"/>
  <c r="K49" i="1"/>
  <c r="K848" i="1"/>
  <c r="K250" i="1"/>
  <c r="K733" i="1"/>
  <c r="K734" i="1"/>
  <c r="K750" i="1"/>
  <c r="K670" i="1"/>
  <c r="K625" i="1"/>
  <c r="K624" i="1"/>
  <c r="K603" i="1" l="1"/>
  <c r="K732" i="1"/>
  <c r="K731" i="1"/>
  <c r="K668" i="1"/>
  <c r="K249" i="1"/>
  <c r="J248" i="1"/>
  <c r="K248" i="1"/>
  <c r="I248" i="1"/>
  <c r="K609" i="1"/>
  <c r="K615" i="1"/>
  <c r="K640" i="1"/>
  <c r="K607" i="1"/>
  <c r="K260" i="1"/>
  <c r="K669" i="1"/>
  <c r="K259" i="1"/>
  <c r="K252" i="1"/>
  <c r="K253" i="1"/>
  <c r="I609" i="1"/>
  <c r="I615" i="1"/>
  <c r="I640" i="1"/>
  <c r="I607" i="1"/>
  <c r="I260" i="1"/>
  <c r="I669" i="1"/>
  <c r="I259" i="1"/>
  <c r="I252" i="1"/>
  <c r="I253" i="1"/>
  <c r="K370" i="1"/>
  <c r="K369" i="1"/>
  <c r="K375" i="1"/>
  <c r="K614" i="1"/>
  <c r="K612" i="1"/>
  <c r="K611" i="1"/>
  <c r="K490" i="1"/>
  <c r="K840" i="1"/>
  <c r="K839" i="1"/>
  <c r="K837" i="1"/>
  <c r="K838" i="1"/>
  <c r="K844" i="1"/>
  <c r="K841" i="1"/>
  <c r="K842" i="1"/>
  <c r="K843" i="1"/>
  <c r="K836" i="1"/>
  <c r="K277" i="1"/>
  <c r="K276" i="1"/>
  <c r="K377" i="1"/>
  <c r="K631" i="1"/>
  <c r="K605" i="1"/>
  <c r="K455" i="1"/>
  <c r="K460" i="1"/>
  <c r="K818" i="1"/>
  <c r="K497" i="1"/>
  <c r="K496" i="1"/>
  <c r="K495" i="1"/>
  <c r="K484" i="1"/>
  <c r="K483" i="1"/>
  <c r="K482" i="1"/>
  <c r="K324" i="1"/>
  <c r="K325" i="1"/>
  <c r="K702" i="1"/>
  <c r="K833" i="1"/>
  <c r="K834" i="1"/>
  <c r="K835" i="1"/>
  <c r="U666" i="2"/>
  <c r="N666" i="2"/>
  <c r="G302" i="1" l="1"/>
  <c r="G816" i="1"/>
  <c r="G343" i="1"/>
  <c r="J343" i="1"/>
  <c r="G344" i="1"/>
  <c r="G334" i="1"/>
  <c r="G335" i="1"/>
  <c r="G211" i="1" l="1"/>
  <c r="G540" i="1"/>
  <c r="G424" i="1" l="1"/>
  <c r="G696" i="1"/>
  <c r="G543" i="1"/>
  <c r="G542" i="1"/>
  <c r="G548" i="1"/>
  <c r="G547" i="1"/>
  <c r="G546" i="1"/>
  <c r="G545" i="1"/>
  <c r="G544" i="1"/>
  <c r="G438" i="1"/>
  <c r="G439" i="1"/>
  <c r="G440" i="1"/>
  <c r="G774" i="1"/>
  <c r="G773" i="1"/>
  <c r="G777" i="1"/>
  <c r="G775" i="1"/>
  <c r="G781" i="1"/>
  <c r="G780" i="1"/>
  <c r="G779" i="1"/>
  <c r="G778" i="1"/>
  <c r="G826" i="1"/>
  <c r="G355" i="1"/>
  <c r="G356" i="1"/>
  <c r="G480" i="1"/>
  <c r="G479" i="1"/>
  <c r="G362" i="1"/>
  <c r="G357" i="1"/>
  <c r="G361" i="1"/>
  <c r="G69" i="1"/>
  <c r="G352" i="1"/>
  <c r="G789" i="1"/>
  <c r="G784" i="1"/>
  <c r="G785" i="1"/>
  <c r="G786" i="1"/>
  <c r="G804" i="1"/>
  <c r="G801" i="1"/>
  <c r="G797" i="1"/>
  <c r="G802" i="1"/>
  <c r="G799" i="1"/>
  <c r="G798" i="1"/>
  <c r="G803" i="1"/>
  <c r="G788" i="1"/>
  <c r="G72" i="1"/>
  <c r="G793" i="1"/>
  <c r="G796" i="1"/>
  <c r="G792" i="1"/>
  <c r="G791" i="1"/>
  <c r="G33" i="1"/>
  <c r="G790" i="1"/>
  <c r="G198" i="1"/>
  <c r="G407" i="1"/>
  <c r="G408" i="1"/>
  <c r="G665" i="1"/>
  <c r="G664" i="1"/>
  <c r="G461" i="1"/>
  <c r="G498" i="1"/>
  <c r="G389" i="1"/>
  <c r="G390" i="1"/>
  <c r="G715" i="1"/>
  <c r="G307" i="1"/>
  <c r="G94" i="1"/>
  <c r="G312" i="1"/>
  <c r="G58" i="1"/>
  <c r="G182" i="1"/>
  <c r="G628" i="1"/>
  <c r="G199" i="1"/>
  <c r="G304" i="1"/>
  <c r="G200" i="1"/>
  <c r="G861" i="1"/>
  <c r="G657" i="1"/>
  <c r="G52" i="1"/>
  <c r="G51" i="1"/>
  <c r="G660" i="1"/>
  <c r="G541" i="1"/>
  <c r="G659" i="1"/>
  <c r="G658" i="1"/>
  <c r="G656" i="1"/>
  <c r="G707" i="1"/>
  <c r="G655" i="1"/>
  <c r="G385" i="1"/>
  <c r="G383" i="1"/>
  <c r="G384" i="1"/>
  <c r="G53" i="1"/>
  <c r="G451" i="1"/>
  <c r="G449" i="1"/>
  <c r="G448" i="1"/>
  <c r="G450" i="1"/>
  <c r="G458" i="1"/>
  <c r="G537" i="1"/>
  <c r="G73" i="1"/>
  <c r="G55" i="1"/>
  <c r="G54" i="1"/>
  <c r="G695" i="1"/>
  <c r="G591" i="1"/>
  <c r="G599" i="1"/>
  <c r="G580" i="1"/>
  <c r="G579" i="1"/>
  <c r="G96" i="1"/>
  <c r="G164" i="1"/>
  <c r="G587" i="1"/>
  <c r="G586" i="1"/>
  <c r="G572" i="1"/>
  <c r="G86" i="1"/>
  <c r="G213" i="1"/>
  <c r="G666" i="1"/>
  <c r="G428" i="1"/>
  <c r="G427" i="1"/>
  <c r="G667" i="1"/>
  <c r="G64" i="1"/>
  <c r="G232" i="1"/>
  <c r="G71" i="1"/>
  <c r="G828" i="1"/>
  <c r="G598" i="1"/>
  <c r="G597" i="1"/>
  <c r="G596" i="1"/>
  <c r="G589" i="1"/>
  <c r="G588" i="1"/>
  <c r="G590" i="1"/>
  <c r="G578" i="1"/>
  <c r="G577" i="1"/>
  <c r="G575" i="1"/>
  <c r="G573" i="1"/>
  <c r="G364" i="1"/>
  <c r="G562" i="1"/>
  <c r="G445" i="1"/>
  <c r="G444" i="1"/>
  <c r="G363" i="1"/>
  <c r="G153" i="1"/>
  <c r="G154" i="1"/>
  <c r="G180" i="1"/>
  <c r="G812" i="1"/>
  <c r="G813" i="1"/>
  <c r="G811" i="1"/>
  <c r="G772" i="1"/>
  <c r="G138" i="1"/>
  <c r="G423" i="1"/>
  <c r="G116" i="1"/>
  <c r="G422" i="1"/>
  <c r="G421" i="1"/>
  <c r="G420" i="1"/>
  <c r="G419" i="1"/>
  <c r="G137" i="1"/>
  <c r="G674" i="1"/>
  <c r="G136" i="1"/>
  <c r="G95" i="1"/>
  <c r="G156" i="1"/>
  <c r="G158" i="1"/>
  <c r="G157" i="1"/>
  <c r="G336" i="1"/>
  <c r="G346" i="1"/>
  <c r="G155" i="1"/>
  <c r="G345" i="1"/>
  <c r="G34" i="1"/>
  <c r="G350" i="1"/>
  <c r="G349" i="1"/>
  <c r="G342" i="1"/>
  <c r="G340" i="1"/>
  <c r="G338" i="1"/>
  <c r="G371" i="1"/>
  <c r="G476" i="1"/>
  <c r="G477" i="1"/>
  <c r="G478" i="1"/>
  <c r="G318" i="1"/>
  <c r="G620" i="1"/>
  <c r="G619" i="1"/>
  <c r="G636" i="1"/>
  <c r="G637" i="1"/>
  <c r="G473" i="1"/>
  <c r="G638" i="1"/>
  <c r="G639" i="1"/>
  <c r="G463" i="1"/>
  <c r="G234" i="1"/>
  <c r="G227" i="1"/>
  <c r="G285" i="1"/>
  <c r="G100" i="1"/>
  <c r="G367" i="1"/>
  <c r="G207" i="1"/>
  <c r="G101" i="1"/>
  <c r="G9" i="1"/>
  <c r="G8" i="1"/>
  <c r="G7" i="1"/>
  <c r="G10" i="1"/>
  <c r="G166" i="1"/>
  <c r="G689" i="1"/>
  <c r="G280" i="1"/>
  <c r="G730" i="1"/>
  <c r="G727" i="1"/>
  <c r="G626" i="1"/>
  <c r="G752" i="1"/>
  <c r="G627" i="1"/>
  <c r="G749" i="1"/>
  <c r="G623" i="1"/>
  <c r="G622" i="1"/>
  <c r="G525" i="1"/>
  <c r="G621" i="1"/>
  <c r="G823" i="1"/>
  <c r="G281" i="1"/>
  <c r="G819" i="1"/>
  <c r="G487" i="1"/>
  <c r="G43" i="1"/>
  <c r="G37" i="1"/>
  <c r="G489" i="1"/>
  <c r="G488" i="1"/>
  <c r="G40" i="1"/>
  <c r="G41" i="1"/>
  <c r="G39" i="1"/>
  <c r="G42" i="1"/>
  <c r="G814" i="1"/>
  <c r="G365" i="1"/>
  <c r="G44" i="1"/>
  <c r="G216" i="1"/>
  <c r="G266" i="1"/>
  <c r="G751" i="1"/>
  <c r="G218" i="1"/>
  <c r="G283" i="1"/>
  <c r="G265" i="1"/>
  <c r="G264" i="1"/>
  <c r="G268" i="1"/>
  <c r="G255" i="1"/>
  <c r="G241" i="1"/>
  <c r="G299" i="1"/>
  <c r="G648" i="1"/>
  <c r="G662" i="1"/>
  <c r="G647" i="1"/>
  <c r="G663" i="1"/>
  <c r="G261" i="1"/>
  <c r="G820" i="1"/>
  <c r="G821" i="1"/>
  <c r="G822" i="1"/>
  <c r="G736" i="1"/>
  <c r="G630" i="1"/>
  <c r="G735" i="1"/>
  <c r="G629" i="1"/>
  <c r="G291" i="1"/>
  <c r="G290" i="1"/>
  <c r="G289" i="1"/>
  <c r="G288" i="1"/>
  <c r="G601" i="1"/>
  <c r="G824" i="1"/>
  <c r="G129" i="1"/>
  <c r="G825" i="1"/>
  <c r="G747" i="1"/>
  <c r="G746" i="1"/>
  <c r="G382" i="1"/>
  <c r="G745" i="1"/>
  <c r="G378" i="1"/>
  <c r="G744" i="1"/>
  <c r="G380" i="1"/>
  <c r="G644" i="1"/>
  <c r="G228" i="1"/>
  <c r="G269" i="1"/>
  <c r="G852" i="1"/>
  <c r="G217" i="1"/>
  <c r="G582" i="1"/>
  <c r="G319" i="1"/>
  <c r="G321" i="1"/>
  <c r="G320" i="1"/>
  <c r="G395" i="1"/>
  <c r="G394" i="1"/>
  <c r="G393" i="1"/>
  <c r="G392" i="1"/>
  <c r="G810" i="1"/>
  <c r="G809" i="1"/>
  <c r="G808" i="1"/>
  <c r="G70" i="1"/>
  <c r="G532" i="1"/>
  <c r="G538" i="1"/>
  <c r="G539" i="1"/>
  <c r="G536" i="1"/>
  <c r="G481" i="1"/>
  <c r="G729" i="1"/>
  <c r="G418" i="1"/>
  <c r="G704" i="1"/>
  <c r="G728" i="1"/>
  <c r="G466" i="1"/>
  <c r="G685" i="1"/>
  <c r="G465" i="1"/>
  <c r="G464" i="1"/>
  <c r="G442" i="1"/>
  <c r="G397" i="1"/>
  <c r="G441" i="1"/>
  <c r="G396" i="1"/>
  <c r="G403" i="1"/>
  <c r="G430" i="1"/>
  <c r="G313" i="1"/>
  <c r="G787" i="1"/>
  <c r="G314" i="1"/>
  <c r="G169" i="1"/>
  <c r="G270" i="1"/>
  <c r="G183" i="1"/>
  <c r="G315" i="1"/>
  <c r="G107" i="1"/>
  <c r="G35" i="1"/>
  <c r="G108" i="1"/>
  <c r="G67" i="1"/>
  <c r="G316" i="1"/>
  <c r="G402" i="1"/>
  <c r="G124" i="1"/>
  <c r="G6" i="1"/>
  <c r="G706" i="1"/>
  <c r="G225" i="1"/>
  <c r="G287" i="1"/>
  <c r="G530" i="1"/>
  <c r="G282" i="1"/>
  <c r="G181" i="1"/>
  <c r="G16" i="1"/>
  <c r="G18" i="1"/>
  <c r="G17" i="1"/>
  <c r="G19" i="1"/>
  <c r="G97" i="1"/>
  <c r="G514" i="1"/>
  <c r="G513" i="1"/>
  <c r="G512" i="1"/>
  <c r="G511" i="1"/>
  <c r="G77" i="1"/>
  <c r="G713" i="1"/>
  <c r="G413" i="1"/>
  <c r="G709" i="1"/>
  <c r="G708" i="1"/>
  <c r="G693" i="1"/>
  <c r="G694" i="1"/>
  <c r="G692" i="1"/>
  <c r="G691" i="1"/>
  <c r="G296" i="1"/>
  <c r="G295" i="1"/>
  <c r="G527" i="1"/>
  <c r="G528" i="1"/>
  <c r="G526" i="1"/>
  <c r="G263" i="1"/>
  <c r="G765" i="1"/>
  <c r="G764" i="1"/>
  <c r="G763" i="1"/>
  <c r="G762" i="1"/>
  <c r="G472" i="1"/>
  <c r="G105" i="1"/>
  <c r="G104" i="1"/>
  <c r="G103" i="1"/>
  <c r="G102" i="1"/>
  <c r="G433" i="1"/>
  <c r="G415" i="1"/>
  <c r="G416" i="1"/>
  <c r="G414" i="1"/>
  <c r="G510" i="1"/>
  <c r="G509" i="1"/>
  <c r="G508" i="1"/>
  <c r="G507" i="1"/>
  <c r="G219" i="1"/>
  <c r="G239" i="1"/>
  <c r="G209" i="1"/>
  <c r="G703" i="1"/>
  <c r="G771" i="1"/>
  <c r="G770" i="1"/>
  <c r="G769" i="1"/>
  <c r="G768" i="1"/>
  <c r="G737" i="1"/>
  <c r="G99" i="1"/>
  <c r="G435" i="1"/>
  <c r="G517" i="1"/>
  <c r="G437" i="1"/>
  <c r="G50" i="1"/>
  <c r="G699" i="1"/>
  <c r="G434" i="1"/>
  <c r="G743" i="1"/>
  <c r="G698" i="1"/>
  <c r="G700" i="1"/>
  <c r="G701" i="1"/>
  <c r="G849" i="1"/>
  <c r="G506" i="1"/>
  <c r="G853" i="1"/>
  <c r="G516" i="1"/>
  <c r="G518" i="1"/>
  <c r="G436" i="1"/>
  <c r="G515" i="1"/>
  <c r="G165" i="1"/>
  <c r="G431" i="1"/>
  <c r="G645" i="1"/>
  <c r="G292" i="1"/>
  <c r="G294" i="1"/>
  <c r="G293" i="1"/>
  <c r="G399" i="1"/>
  <c r="G122" i="1"/>
  <c r="G724" i="1"/>
  <c r="G661" i="1"/>
  <c r="G675" i="1"/>
  <c r="G739" i="1"/>
  <c r="G740" i="1"/>
  <c r="G738" i="1"/>
  <c r="G721" i="1"/>
  <c r="G720" i="1"/>
  <c r="G650" i="1"/>
  <c r="G649" i="1"/>
  <c r="G360" i="1"/>
  <c r="G358" i="1"/>
  <c r="G359" i="1"/>
  <c r="G635" i="1"/>
  <c r="G634" i="1"/>
  <c r="G633" i="1"/>
  <c r="G443" i="1"/>
  <c r="G651" i="1"/>
  <c r="G174" i="1"/>
  <c r="G173" i="1"/>
  <c r="G172" i="1"/>
  <c r="G171" i="1"/>
  <c r="G682" i="1"/>
  <c r="G83" i="1"/>
  <c r="G82" i="1"/>
  <c r="G84" i="1"/>
  <c r="G429" i="1"/>
  <c r="G57" i="1"/>
  <c r="G807" i="1"/>
  <c r="G93" i="1"/>
  <c r="G684" i="1"/>
  <c r="G806" i="1"/>
  <c r="G332" i="1"/>
  <c r="G330" i="1"/>
  <c r="G641" i="1"/>
  <c r="G386" i="1"/>
  <c r="G555" i="1"/>
  <c r="G331" i="1"/>
  <c r="G452" i="1"/>
  <c r="G388" i="1"/>
  <c r="G387" i="1"/>
  <c r="G322" i="1"/>
  <c r="G323" i="1"/>
  <c r="G190" i="1"/>
  <c r="G191" i="1"/>
  <c r="G189" i="1"/>
  <c r="G533" i="1"/>
  <c r="G817" i="1"/>
  <c r="G188" i="1"/>
  <c r="G187" i="1"/>
  <c r="G186" i="1"/>
  <c r="G194" i="1"/>
  <c r="G192" i="1"/>
  <c r="G195" i="1"/>
  <c r="G74" i="1"/>
  <c r="G185" i="1"/>
  <c r="G75" i="1"/>
  <c r="G184" i="1"/>
  <c r="G196" i="1"/>
  <c r="G425" i="1"/>
  <c r="G683" i="1"/>
  <c r="G426" i="1"/>
  <c r="G56" i="1"/>
  <c r="G76" i="1"/>
  <c r="G717" i="1"/>
  <c r="G327" i="1"/>
  <c r="G32" i="1"/>
  <c r="G81" i="1"/>
  <c r="G27" i="1"/>
  <c r="G92" i="1"/>
  <c r="G177" i="1"/>
  <c r="G26" i="1"/>
  <c r="G25" i="1"/>
  <c r="G553" i="1"/>
  <c r="G23" i="1"/>
  <c r="G22" i="1"/>
  <c r="G21" i="1"/>
  <c r="G179" i="1"/>
  <c r="G20" i="1"/>
  <c r="G24" i="1"/>
  <c r="G139" i="1"/>
  <c r="G14" i="1"/>
  <c r="G12" i="1"/>
  <c r="G328" i="1"/>
  <c r="G474" i="1"/>
  <c r="G178" i="1"/>
  <c r="G13" i="1"/>
  <c r="G28" i="1"/>
  <c r="G520" i="1"/>
  <c r="G519" i="1"/>
  <c r="G135" i="1"/>
  <c r="G133" i="1"/>
  <c r="G676" i="1"/>
  <c r="G677" i="1"/>
  <c r="G552" i="1"/>
  <c r="G551" i="1"/>
  <c r="G550" i="1"/>
  <c r="G681" i="1"/>
  <c r="G680" i="1"/>
  <c r="G679" i="1"/>
  <c r="G678" i="1"/>
  <c r="G31" i="1"/>
  <c r="G30" i="1"/>
  <c r="G29" i="1"/>
  <c r="G147" i="1"/>
  <c r="G148" i="1"/>
  <c r="G152" i="1"/>
  <c r="G151" i="1"/>
  <c r="G150" i="1"/>
  <c r="G149" i="1"/>
  <c r="G859" i="1"/>
  <c r="G860" i="1"/>
  <c r="G300" i="1"/>
  <c r="G832" i="1"/>
  <c r="G761" i="1"/>
  <c r="G760" i="1"/>
  <c r="G759" i="1"/>
  <c r="G758" i="1"/>
  <c r="G847" i="1"/>
  <c r="G243" i="1"/>
  <c r="G855" i="1"/>
  <c r="G242" i="1"/>
  <c r="G246" i="1"/>
  <c r="G391" i="1"/>
  <c r="G80" i="1"/>
  <c r="G561" i="1"/>
  <c r="G560" i="1"/>
  <c r="G559" i="1"/>
  <c r="G723" i="1"/>
  <c r="G566" i="1"/>
  <c r="G565" i="1"/>
  <c r="G119" i="1"/>
  <c r="G203" i="1"/>
  <c r="G412" i="1"/>
  <c r="G201" i="1"/>
  <c r="G571" i="1"/>
  <c r="G570" i="1"/>
  <c r="G569" i="1"/>
  <c r="G505" i="1"/>
  <c r="G567" i="1"/>
  <c r="G564" i="1"/>
  <c r="G379" i="1"/>
  <c r="G563" i="1"/>
  <c r="G406" i="1"/>
  <c r="G405" i="1"/>
  <c r="G114" i="1"/>
  <c r="G212" i="1"/>
  <c r="G237" i="1"/>
  <c r="G215" i="1"/>
  <c r="G106" i="1"/>
  <c r="G646" i="1"/>
  <c r="G244" i="1"/>
  <c r="G643" i="1"/>
  <c r="G800" i="1"/>
  <c r="G642" i="1"/>
  <c r="G501" i="1"/>
  <c r="G502" i="1"/>
  <c r="G503" i="1"/>
  <c r="G500" i="1"/>
  <c r="G499" i="1"/>
  <c r="G400" i="1"/>
  <c r="G128" i="1"/>
  <c r="G170" i="1"/>
  <c r="G168" i="1"/>
  <c r="G167" i="1"/>
  <c r="G141" i="1"/>
  <c r="G143" i="1"/>
  <c r="G142" i="1"/>
  <c r="G59" i="1"/>
  <c r="G485" i="1"/>
  <c r="G711" i="1"/>
  <c r="G712" i="1"/>
  <c r="G710" i="1"/>
  <c r="G862" i="1"/>
  <c r="G144" i="1"/>
  <c r="G475" i="1"/>
  <c r="G275" i="1"/>
  <c r="G673" i="1"/>
  <c r="G672" i="1"/>
  <c r="G671" i="1"/>
  <c r="G98" i="1"/>
  <c r="G748" i="1"/>
  <c r="G722" i="1"/>
  <c r="G493" i="1"/>
  <c r="G494" i="1"/>
  <c r="G298" i="1"/>
  <c r="G145" i="1"/>
  <c r="G654" i="1"/>
  <c r="G366" i="1"/>
  <c r="G652" i="1"/>
  <c r="G329" i="1"/>
  <c r="G230" i="1"/>
  <c r="G36" i="1"/>
  <c r="G653" i="1"/>
  <c r="G600" i="1"/>
  <c r="G127" i="1"/>
  <c r="G202" i="1"/>
  <c r="G311" i="1"/>
  <c r="G78" i="1"/>
  <c r="G688" i="1"/>
  <c r="G851" i="1"/>
  <c r="G492" i="1"/>
  <c r="G850" i="1"/>
  <c r="G417" i="1"/>
  <c r="G146" i="1"/>
  <c r="G687" i="1"/>
  <c r="G686" i="1"/>
  <c r="G453" i="1"/>
  <c r="G854" i="1"/>
  <c r="G486" i="1"/>
  <c r="G522" i="1"/>
  <c r="G521" i="1"/>
  <c r="G79" i="1"/>
  <c r="G401" i="1"/>
  <c r="G523" i="1"/>
  <c r="G109" i="1"/>
  <c r="G110" i="1"/>
  <c r="G411" i="1"/>
  <c r="G123" i="1"/>
  <c r="G131" i="1"/>
  <c r="G130" i="1"/>
  <c r="G757" i="1"/>
  <c r="G409" i="1"/>
  <c r="G558" i="1"/>
  <c r="G159" i="1"/>
  <c r="G46" i="1"/>
  <c r="G47" i="1"/>
  <c r="G45" i="1"/>
  <c r="G88" i="1"/>
  <c r="G305" i="1"/>
  <c r="G87" i="1"/>
  <c r="G205" i="1"/>
  <c r="G204" i="1"/>
  <c r="G756" i="1"/>
  <c r="G274" i="1"/>
  <c r="G301" i="1"/>
  <c r="G755" i="1"/>
  <c r="G783" i="1"/>
  <c r="G447" i="1"/>
  <c r="G251" i="1"/>
  <c r="G160" i="1"/>
  <c r="G161" i="1"/>
  <c r="G585" i="1"/>
  <c r="G410" i="1"/>
  <c r="G273" i="1"/>
  <c r="G162" i="1"/>
  <c r="G271" i="1"/>
  <c r="G535" i="1"/>
  <c r="G309" i="1"/>
  <c r="G66" i="1"/>
  <c r="G718" i="1"/>
  <c r="G716" i="1"/>
  <c r="G247" i="1"/>
  <c r="G504" i="1"/>
  <c r="G594" i="1"/>
  <c r="G462" i="1"/>
  <c r="G308" i="1"/>
  <c r="G714" i="1"/>
  <c r="G120" i="1"/>
  <c r="G121" i="1"/>
  <c r="G697" i="1"/>
  <c r="G238" i="1"/>
  <c r="G221" i="1"/>
  <c r="G297" i="1"/>
  <c r="G524" i="1"/>
  <c r="G220" i="1"/>
  <c r="G398" i="1"/>
  <c r="G245" i="1"/>
  <c r="G725" i="1"/>
  <c r="G113" i="1"/>
  <c r="G726" i="1"/>
  <c r="G815" i="1"/>
  <c r="G140" i="1"/>
  <c r="G240" i="1"/>
  <c r="G568" i="1"/>
  <c r="G776" i="1"/>
  <c r="G754" i="1"/>
  <c r="G233" i="1"/>
  <c r="G62" i="1"/>
  <c r="G226" i="1"/>
  <c r="G229" i="1"/>
  <c r="G63" i="1"/>
  <c r="G574" i="1"/>
  <c r="G176" i="1"/>
  <c r="G115" i="1"/>
  <c r="G333" i="1"/>
  <c r="G61" i="1"/>
  <c r="G224" i="1"/>
  <c r="G235" i="1"/>
  <c r="G374" i="1"/>
  <c r="G206" i="1"/>
  <c r="G223" i="1"/>
  <c r="G60" i="1"/>
  <c r="G337" i="1"/>
  <c r="G222" i="1"/>
  <c r="G705" i="1"/>
  <c r="G65" i="1"/>
  <c r="G236" i="1"/>
  <c r="G214" i="1"/>
  <c r="G210" i="1"/>
  <c r="G310" i="1"/>
  <c r="G125" i="1"/>
  <c r="G231" i="1"/>
  <c r="G858" i="1"/>
  <c r="G286" i="1"/>
  <c r="G117" i="1"/>
  <c r="G279" i="1"/>
  <c r="G767" i="1"/>
  <c r="G112" i="1"/>
  <c r="G111" i="1"/>
  <c r="G118" i="1"/>
  <c r="J342" i="1"/>
  <c r="J340" i="1"/>
  <c r="J349" i="1"/>
  <c r="J350" i="1"/>
</calcChain>
</file>

<file path=xl/sharedStrings.xml><?xml version="1.0" encoding="utf-8"?>
<sst xmlns="http://schemas.openxmlformats.org/spreadsheetml/2006/main" count="8738" uniqueCount="1875">
  <si>
    <t>Effective Date:</t>
  </si>
  <si>
    <t>Publish Date:</t>
  </si>
  <si>
    <t>All Titles/Unions</t>
  </si>
  <si>
    <t>City Living Wage:</t>
  </si>
  <si>
    <t>Code</t>
  </si>
  <si>
    <t>Position</t>
  </si>
  <si>
    <t>Union</t>
  </si>
  <si>
    <t>Grade</t>
  </si>
  <si>
    <t>Min (H)</t>
  </si>
  <si>
    <t>Mid (H)</t>
  </si>
  <si>
    <t>Min (A)</t>
  </si>
  <si>
    <t>Mid (A)</t>
  </si>
  <si>
    <t>Max (A)</t>
  </si>
  <si>
    <t>5001</t>
  </si>
  <si>
    <t>AC and Heating Mechanic</t>
  </si>
  <si>
    <t>CWA</t>
  </si>
  <si>
    <t>13C</t>
  </si>
  <si>
    <t>NE</t>
  </si>
  <si>
    <t>6297</t>
  </si>
  <si>
    <t>Accelerated Production Operator I</t>
  </si>
  <si>
    <t>11C</t>
  </si>
  <si>
    <t>6298</t>
  </si>
  <si>
    <t>Accelerated Production Operator II</t>
  </si>
  <si>
    <t>12CT</t>
  </si>
  <si>
    <t>6299</t>
  </si>
  <si>
    <t>Accelerated Production Operator III</t>
  </si>
  <si>
    <t>13CT</t>
  </si>
  <si>
    <t>6296</t>
  </si>
  <si>
    <t>Accelerated Production Operator Trainee</t>
  </si>
  <si>
    <t>10CT</t>
  </si>
  <si>
    <t>3008</t>
  </si>
  <si>
    <t>Account Clerk for RTS</t>
  </si>
  <si>
    <t>ATU</t>
  </si>
  <si>
    <t>10ATU</t>
  </si>
  <si>
    <t>3013</t>
  </si>
  <si>
    <t>Account Clerk I</t>
  </si>
  <si>
    <t>10C</t>
  </si>
  <si>
    <t>3007</t>
  </si>
  <si>
    <t>Account Clerk II</t>
  </si>
  <si>
    <t>3015</t>
  </si>
  <si>
    <t>Account Clerk Senior</t>
  </si>
  <si>
    <t>12C</t>
  </si>
  <si>
    <t>3009</t>
  </si>
  <si>
    <t>Account Clerk Senior for RTS</t>
  </si>
  <si>
    <t>12ATU</t>
  </si>
  <si>
    <t>4104</t>
  </si>
  <si>
    <t>Account Manager for GRUCom</t>
  </si>
  <si>
    <t>MAPS</t>
  </si>
  <si>
    <t>EIO16</t>
  </si>
  <si>
    <t>E</t>
  </si>
  <si>
    <t>4102</t>
  </si>
  <si>
    <t>Account Representative</t>
  </si>
  <si>
    <t>15</t>
  </si>
  <si>
    <t>4103</t>
  </si>
  <si>
    <t>Account Representative Senior</t>
  </si>
  <si>
    <t>16</t>
  </si>
  <si>
    <t>4101</t>
  </si>
  <si>
    <t>Account Specialist for GRUCom</t>
  </si>
  <si>
    <t>14</t>
  </si>
  <si>
    <t>3019</t>
  </si>
  <si>
    <t>Accountant I</t>
  </si>
  <si>
    <t>12</t>
  </si>
  <si>
    <t>3021</t>
  </si>
  <si>
    <t>Accountant II</t>
  </si>
  <si>
    <t>13 (S)</t>
  </si>
  <si>
    <t>3022</t>
  </si>
  <si>
    <t>Accountant Lead, Utilities</t>
  </si>
  <si>
    <t>3023</t>
  </si>
  <si>
    <t>Accountant Senior</t>
  </si>
  <si>
    <t>3017</t>
  </si>
  <si>
    <t>Accountant Senior, Utilities</t>
  </si>
  <si>
    <t>EIO15</t>
  </si>
  <si>
    <t>3025</t>
  </si>
  <si>
    <t>Accounting Manager</t>
  </si>
  <si>
    <t>17</t>
  </si>
  <si>
    <t>3026</t>
  </si>
  <si>
    <t>Accounting Manager for Utilities</t>
  </si>
  <si>
    <t>3029</t>
  </si>
  <si>
    <t>Accounting Supervisor</t>
  </si>
  <si>
    <t>Accounts Payable Manager</t>
  </si>
  <si>
    <t>3031</t>
  </si>
  <si>
    <t>Accounts Payable Supervisor</t>
  </si>
  <si>
    <t>9505</t>
  </si>
  <si>
    <t>ADA Paratransit Coordinator</t>
  </si>
  <si>
    <t>7029</t>
  </si>
  <si>
    <t>Administrative Assistant to Fire Chief</t>
  </si>
  <si>
    <t>5008</t>
  </si>
  <si>
    <t>Administrative Service Manager for Facilities</t>
  </si>
  <si>
    <t>1410</t>
  </si>
  <si>
    <t>Agenda Coordinator</t>
  </si>
  <si>
    <t>6148</t>
  </si>
  <si>
    <t>AMI Installer</t>
  </si>
  <si>
    <t>PTTP2</t>
  </si>
  <si>
    <t>6146</t>
  </si>
  <si>
    <t>AMI Meter Account Solutions Specialist</t>
  </si>
  <si>
    <t>11CT</t>
  </si>
  <si>
    <t>1240</t>
  </si>
  <si>
    <t>Analyst</t>
  </si>
  <si>
    <t>1242</t>
  </si>
  <si>
    <t>Analyst Lead</t>
  </si>
  <si>
    <t>1241</t>
  </si>
  <si>
    <t>Analyst Senior</t>
  </si>
  <si>
    <t>6103</t>
  </si>
  <si>
    <t>Apparatus Repair Supervisor</t>
  </si>
  <si>
    <t>CWAS</t>
  </si>
  <si>
    <t>PTTP5</t>
  </si>
  <si>
    <t>4034</t>
  </si>
  <si>
    <t>Application Security Analyst</t>
  </si>
  <si>
    <t>EIO14</t>
  </si>
  <si>
    <t>4062</t>
  </si>
  <si>
    <t>EIO19</t>
  </si>
  <si>
    <t>8017</t>
  </si>
  <si>
    <t>Aquatics Ambassador</t>
  </si>
  <si>
    <t>7C</t>
  </si>
  <si>
    <t>8018</t>
  </si>
  <si>
    <t>Aquatics Ambassador Senior</t>
  </si>
  <si>
    <t>7517</t>
  </si>
  <si>
    <t>Assistant City Attorney I</t>
  </si>
  <si>
    <t>7501</t>
  </si>
  <si>
    <t>Assistant City Attorney II</t>
  </si>
  <si>
    <t>19</t>
  </si>
  <si>
    <t>7503</t>
  </si>
  <si>
    <t>Assistant City Attorney Senior</t>
  </si>
  <si>
    <t>20</t>
  </si>
  <si>
    <t>3035</t>
  </si>
  <si>
    <t>Assistant City Auditor</t>
  </si>
  <si>
    <t>18</t>
  </si>
  <si>
    <t>3080</t>
  </si>
  <si>
    <t>Assistant Controller, Utilities</t>
  </si>
  <si>
    <t>EIO18</t>
  </si>
  <si>
    <t>8102</t>
  </si>
  <si>
    <t>Assistant Cultural Affairs Manager</t>
  </si>
  <si>
    <t>1040</t>
  </si>
  <si>
    <t>Assistant Director of Finance</t>
  </si>
  <si>
    <t>1048</t>
  </si>
  <si>
    <t>Assistant Director of Human Resources</t>
  </si>
  <si>
    <t>1058</t>
  </si>
  <si>
    <t>Assistant Director of Parks, Recreation and Cultural Affairs</t>
  </si>
  <si>
    <t>1054</t>
  </si>
  <si>
    <t>Assistant Director of Public Works</t>
  </si>
  <si>
    <t>7349</t>
  </si>
  <si>
    <t>Assistant Director of Reichert House Youth Program</t>
  </si>
  <si>
    <t>1033</t>
  </si>
  <si>
    <t>Assistant Director of Strategy, Planning, and Innovation</t>
  </si>
  <si>
    <t>5006</t>
  </si>
  <si>
    <t>Assistant Facilities Manager</t>
  </si>
  <si>
    <t>Assistant Fire Marshal</t>
  </si>
  <si>
    <t>F4</t>
  </si>
  <si>
    <t>9602</t>
  </si>
  <si>
    <t>Assistant Fleet Maintenance Manager</t>
  </si>
  <si>
    <t>5062</t>
  </si>
  <si>
    <t>Assistant Operations Manager</t>
  </si>
  <si>
    <t>7343</t>
  </si>
  <si>
    <t>Assistant Police Chief</t>
  </si>
  <si>
    <t>P21</t>
  </si>
  <si>
    <t>9512</t>
  </si>
  <si>
    <t>Assistant Transit Operations Manager</t>
  </si>
  <si>
    <t>7505</t>
  </si>
  <si>
    <t>Attorney for Utilities</t>
  </si>
  <si>
    <t>3044</t>
  </si>
  <si>
    <t>Audit Coordinator</t>
  </si>
  <si>
    <t>14C</t>
  </si>
  <si>
    <t>3042</t>
  </si>
  <si>
    <t>Audit Manager for IT</t>
  </si>
  <si>
    <t>9927</t>
  </si>
  <si>
    <t>3034</t>
  </si>
  <si>
    <t>Auditor Senior for IT</t>
  </si>
  <si>
    <t>4092</t>
  </si>
  <si>
    <t>Basis Administrator for IT</t>
  </si>
  <si>
    <t>EIO17</t>
  </si>
  <si>
    <t>1323</t>
  </si>
  <si>
    <t>Benefits Coordinator</t>
  </si>
  <si>
    <t>13 (H)</t>
  </si>
  <si>
    <t>1303</t>
  </si>
  <si>
    <t>Benefits Manager</t>
  </si>
  <si>
    <t>2419</t>
  </si>
  <si>
    <t>Bicycle Pedestrian Coordinator</t>
  </si>
  <si>
    <t>3030</t>
  </si>
  <si>
    <t>Billing and Collections Supervisor</t>
  </si>
  <si>
    <t>3093</t>
  </si>
  <si>
    <t>Billing and Customer Solutions Specialist for Utilities</t>
  </si>
  <si>
    <t>3095</t>
  </si>
  <si>
    <t>Billing and Customer Solutions Specialist Senior for Utilities</t>
  </si>
  <si>
    <t>3091</t>
  </si>
  <si>
    <t>Billing and Customer Solutions Supervisor for Utilities</t>
  </si>
  <si>
    <t>PBA</t>
  </si>
  <si>
    <t>7361</t>
  </si>
  <si>
    <t>BOLD Program Manager</t>
  </si>
  <si>
    <t>FOP</t>
  </si>
  <si>
    <t>1236</t>
  </si>
  <si>
    <t>Broadcast Digital Media Producer Senior</t>
  </si>
  <si>
    <t>1239</t>
  </si>
  <si>
    <t>Broadcast Production Technical Services Coordinator</t>
  </si>
  <si>
    <t>3078</t>
  </si>
  <si>
    <t>3300</t>
  </si>
  <si>
    <t>Budget Manager</t>
  </si>
  <si>
    <t>3028</t>
  </si>
  <si>
    <t>Budget Manager for Utilities</t>
  </si>
  <si>
    <t>8105</t>
  </si>
  <si>
    <t>Building Attendant for Nature and Cultural Affairs</t>
  </si>
  <si>
    <t>7101</t>
  </si>
  <si>
    <t>Building Official</t>
  </si>
  <si>
    <t>7371</t>
  </si>
  <si>
    <t>Bureau Chief of Administrative Services</t>
  </si>
  <si>
    <t>4100</t>
  </si>
  <si>
    <t>Business Development and Planning Manager for Utilities</t>
  </si>
  <si>
    <t>2101</t>
  </si>
  <si>
    <t>Business Efficiency Program Coordinator</t>
  </si>
  <si>
    <t>4039</t>
  </si>
  <si>
    <t>Business Operations Support Manager</t>
  </si>
  <si>
    <t>6308</t>
  </si>
  <si>
    <t>Business Services Administrative Coordinator</t>
  </si>
  <si>
    <t>6304</t>
  </si>
  <si>
    <t>Business Services Manager</t>
  </si>
  <si>
    <t>4063</t>
  </si>
  <si>
    <t>Business Systems Analyst I</t>
  </si>
  <si>
    <t>4064</t>
  </si>
  <si>
    <t>Business Systems Analyst II</t>
  </si>
  <si>
    <t>4065</t>
  </si>
  <si>
    <t>Business Systems Analyst Senior</t>
  </si>
  <si>
    <t>4066</t>
  </si>
  <si>
    <t>Business Systems Coordinator</t>
  </si>
  <si>
    <t>2216</t>
  </si>
  <si>
    <t>Capital Projects Manager</t>
  </si>
  <si>
    <t>5009</t>
  </si>
  <si>
    <t>Carpenter</t>
  </si>
  <si>
    <t>5007</t>
  </si>
  <si>
    <t>Cemetery Coordinator</t>
  </si>
  <si>
    <t>1263</t>
  </si>
  <si>
    <t>Change Management Specialist</t>
  </si>
  <si>
    <t>1261</t>
  </si>
  <si>
    <t>Change Management Training Manager</t>
  </si>
  <si>
    <t>1006</t>
  </si>
  <si>
    <t>EIO20</t>
  </si>
  <si>
    <t>1004</t>
  </si>
  <si>
    <t>Chief Change Officer</t>
  </si>
  <si>
    <t>1099</t>
  </si>
  <si>
    <t>Chief Climate Officer</t>
  </si>
  <si>
    <t>1005</t>
  </si>
  <si>
    <t>Chief Customer Officer</t>
  </si>
  <si>
    <t>1069</t>
  </si>
  <si>
    <t>Chief Financial Officer for Utilities</t>
  </si>
  <si>
    <t>EIO24</t>
  </si>
  <si>
    <t>2306</t>
  </si>
  <si>
    <t>Chief Inclusion Officer</t>
  </si>
  <si>
    <t>1050</t>
  </si>
  <si>
    <t>Chief Information Officer</t>
  </si>
  <si>
    <t>EIO22</t>
  </si>
  <si>
    <t>7114</t>
  </si>
  <si>
    <t>Chief Inspector</t>
  </si>
  <si>
    <t>16CT</t>
  </si>
  <si>
    <t>1008</t>
  </si>
  <si>
    <t>Chief Operating Officer</t>
  </si>
  <si>
    <t>1003</t>
  </si>
  <si>
    <t>Chief Operating Officer - Governmental Operations</t>
  </si>
  <si>
    <t>1010</t>
  </si>
  <si>
    <t>2402</t>
  </si>
  <si>
    <t>Chief Plans Examiner</t>
  </si>
  <si>
    <t>1093</t>
  </si>
  <si>
    <t>3305</t>
  </si>
  <si>
    <t>Citizen Engagement Program Manager</t>
  </si>
  <si>
    <t>1249</t>
  </si>
  <si>
    <t>Citizen Experience Specialist</t>
  </si>
  <si>
    <t>5003</t>
  </si>
  <si>
    <t>City Arborist</t>
  </si>
  <si>
    <t>1014</t>
  </si>
  <si>
    <t>City Architect</t>
  </si>
  <si>
    <t>1406</t>
  </si>
  <si>
    <t>City Commission Coordinator</t>
  </si>
  <si>
    <t>2164</t>
  </si>
  <si>
    <t>City Engineer</t>
  </si>
  <si>
    <t>6052</t>
  </si>
  <si>
    <t>City Surveyor</t>
  </si>
  <si>
    <t>1247</t>
  </si>
  <si>
    <t>Civic Collaboration Specialist</t>
  </si>
  <si>
    <t>1248</t>
  </si>
  <si>
    <t>Civic Collaboration Supervisor</t>
  </si>
  <si>
    <t>3000</t>
  </si>
  <si>
    <t>Clerk I</t>
  </si>
  <si>
    <t>8C</t>
  </si>
  <si>
    <t>1144</t>
  </si>
  <si>
    <t>Clerk I for RTS</t>
  </si>
  <si>
    <t>8ATU</t>
  </si>
  <si>
    <t>3002</t>
  </si>
  <si>
    <t>Clerk II</t>
  </si>
  <si>
    <t>7103</t>
  </si>
  <si>
    <t>Code Enforcement Manager</t>
  </si>
  <si>
    <t>7105</t>
  </si>
  <si>
    <t>Code Enforcement Officer</t>
  </si>
  <si>
    <t>7119</t>
  </si>
  <si>
    <t>Code Enforcement Supervisor</t>
  </si>
  <si>
    <t>3016</t>
  </si>
  <si>
    <t>Collections Recovery Specialist</t>
  </si>
  <si>
    <t>1066</t>
  </si>
  <si>
    <t>Communications and Marketing Director</t>
  </si>
  <si>
    <t>2121</t>
  </si>
  <si>
    <t>Communications Specialist for Utilities</t>
  </si>
  <si>
    <t>2123</t>
  </si>
  <si>
    <t>Communications Specialist Senior</t>
  </si>
  <si>
    <t>2112</t>
  </si>
  <si>
    <t>Communications Support Specialist</t>
  </si>
  <si>
    <t>1501</t>
  </si>
  <si>
    <t>Community Engagement Specialist</t>
  </si>
  <si>
    <t>1316</t>
  </si>
  <si>
    <t>1315</t>
  </si>
  <si>
    <t>Community Program Coordinator</t>
  </si>
  <si>
    <t>9C</t>
  </si>
  <si>
    <t>2707</t>
  </si>
  <si>
    <t>Community Redevelopment Agency Business Ops Coordinator</t>
  </si>
  <si>
    <t>2704</t>
  </si>
  <si>
    <t>Community Redevelopment Agency Manager</t>
  </si>
  <si>
    <t>2700</t>
  </si>
  <si>
    <t>Community Redevelopment Agency Project Manager I</t>
  </si>
  <si>
    <t>EIO11</t>
  </si>
  <si>
    <t>2701</t>
  </si>
  <si>
    <t>Community Redevelopment Agency Project Manager II</t>
  </si>
  <si>
    <t>EIO12</t>
  </si>
  <si>
    <t>2702</t>
  </si>
  <si>
    <t>Community Redevelopment Agency Project Manager III</t>
  </si>
  <si>
    <t>EIO13</t>
  </si>
  <si>
    <t>2703</t>
  </si>
  <si>
    <t>Community Redevelopment Agency Project Manager IV</t>
  </si>
  <si>
    <t>7303</t>
  </si>
  <si>
    <t>Community Relations Coordinator</t>
  </si>
  <si>
    <t>7302</t>
  </si>
  <si>
    <t>Community Relations Coordinator for Utilities</t>
  </si>
  <si>
    <t>7031</t>
  </si>
  <si>
    <t>Community Resource Paramedic Program Coordinator</t>
  </si>
  <si>
    <t>7041</t>
  </si>
  <si>
    <t>Community Resource Paramedic Technician</t>
  </si>
  <si>
    <t>1243</t>
  </si>
  <si>
    <t>Compensation Analyst</t>
  </si>
  <si>
    <t>1214</t>
  </si>
  <si>
    <t>Compensation Assistant</t>
  </si>
  <si>
    <t>1205</t>
  </si>
  <si>
    <t>Compliance Investigator</t>
  </si>
  <si>
    <t>1251</t>
  </si>
  <si>
    <t>Compliance Manager</t>
  </si>
  <si>
    <t>7369</t>
  </si>
  <si>
    <t>Computer Forensic Examiner</t>
  </si>
  <si>
    <t>14CT</t>
  </si>
  <si>
    <t>4013</t>
  </si>
  <si>
    <t>Computer Systems Analyst</t>
  </si>
  <si>
    <t>6205</t>
  </si>
  <si>
    <t>Configuration Management Specialist</t>
  </si>
  <si>
    <t>2136</t>
  </si>
  <si>
    <t>Construction Inspector</t>
  </si>
  <si>
    <t>2137</t>
  </si>
  <si>
    <t>Construction Inspector Senior</t>
  </si>
  <si>
    <t>5016</t>
  </si>
  <si>
    <t>Construction Project Coordinator</t>
  </si>
  <si>
    <t>2138</t>
  </si>
  <si>
    <t>Construction Technical Support Supervisor</t>
  </si>
  <si>
    <t>3099</t>
  </si>
  <si>
    <t>Contract Coordinator</t>
  </si>
  <si>
    <t>3102</t>
  </si>
  <si>
    <t>Contract Coordinator for Public Works</t>
  </si>
  <si>
    <t>11</t>
  </si>
  <si>
    <t>3108</t>
  </si>
  <si>
    <t xml:space="preserve">Contract Coordinator, Sr. </t>
  </si>
  <si>
    <t>6318</t>
  </si>
  <si>
    <t>Control Room Operator</t>
  </si>
  <si>
    <t>1052</t>
  </si>
  <si>
    <t>Controller - Governmental Finances</t>
  </si>
  <si>
    <t>3027</t>
  </si>
  <si>
    <t>3010</t>
  </si>
  <si>
    <t>Cost Accounting Manager</t>
  </si>
  <si>
    <t>3020</t>
  </si>
  <si>
    <t>Cost and Property Accountant</t>
  </si>
  <si>
    <t>7301</t>
  </si>
  <si>
    <t>Court Liaison Specialist</t>
  </si>
  <si>
    <t>4107</t>
  </si>
  <si>
    <t>Creative Services Specialist</t>
  </si>
  <si>
    <t>8101</t>
  </si>
  <si>
    <t>Cultural Affairs Manager</t>
  </si>
  <si>
    <t>5013</t>
  </si>
  <si>
    <t>Custodial Worker</t>
  </si>
  <si>
    <t>3041</t>
  </si>
  <si>
    <t>Customer Account Representative</t>
  </si>
  <si>
    <t>3043</t>
  </si>
  <si>
    <t>Customer Account Representative Senior</t>
  </si>
  <si>
    <t>3040</t>
  </si>
  <si>
    <t>3051</t>
  </si>
  <si>
    <t>Customer Service Manager</t>
  </si>
  <si>
    <t>3052</t>
  </si>
  <si>
    <t>Customer Service Representative I</t>
  </si>
  <si>
    <t>3054</t>
  </si>
  <si>
    <t>Customer Service Representative II</t>
  </si>
  <si>
    <t>3057</t>
  </si>
  <si>
    <t>Customer Service Representative Senior</t>
  </si>
  <si>
    <t>3059</t>
  </si>
  <si>
    <t>Customer Service Supervisor</t>
  </si>
  <si>
    <t>15C</t>
  </si>
  <si>
    <t>3058</t>
  </si>
  <si>
    <t>Customer Service Supervisor for Utilities</t>
  </si>
  <si>
    <t>3048</t>
  </si>
  <si>
    <t>Customer Service Support Specialist I</t>
  </si>
  <si>
    <t>9504</t>
  </si>
  <si>
    <t>Customer Service Support Specialist I for RTS</t>
  </si>
  <si>
    <t>11ATU</t>
  </si>
  <si>
    <t>3050</t>
  </si>
  <si>
    <t>Customer Service Support Specialist II</t>
  </si>
  <si>
    <t>3046</t>
  </si>
  <si>
    <t>Customer Service Training Facilitator</t>
  </si>
  <si>
    <t>8023</t>
  </si>
  <si>
    <t>Depot Park Assistant</t>
  </si>
  <si>
    <t>8021</t>
  </si>
  <si>
    <t>Depot Park Manager</t>
  </si>
  <si>
    <t>2334</t>
  </si>
  <si>
    <t>Deputy Chief Plans Examiner</t>
  </si>
  <si>
    <t>1405</t>
  </si>
  <si>
    <t>Deputy City Clerk</t>
  </si>
  <si>
    <t>2351</t>
  </si>
  <si>
    <t>Development Review Coordinator</t>
  </si>
  <si>
    <t>1234</t>
  </si>
  <si>
    <t>Digital Media Producer I</t>
  </si>
  <si>
    <t>1235</t>
  </si>
  <si>
    <t>Digital Media Producer II</t>
  </si>
  <si>
    <t>1042</t>
  </si>
  <si>
    <t>Director of Accounting and Finance for Utilities</t>
  </si>
  <si>
    <t>6305</t>
  </si>
  <si>
    <t>Director of Administration and Fuels Operations</t>
  </si>
  <si>
    <t>1067</t>
  </si>
  <si>
    <t>4050</t>
  </si>
  <si>
    <t>Director of Business for GRUCom</t>
  </si>
  <si>
    <t>1026</t>
  </si>
  <si>
    <t>Director of Citizen Centered Design</t>
  </si>
  <si>
    <t>2304</t>
  </si>
  <si>
    <t>Director of Community Redevelopment Agency</t>
  </si>
  <si>
    <t>7359</t>
  </si>
  <si>
    <t>Director of Community Resources</t>
  </si>
  <si>
    <t>1031</t>
  </si>
  <si>
    <t>Director of Customer Operations</t>
  </si>
  <si>
    <t>2300</t>
  </si>
  <si>
    <t>Director of Economic Development and Innovation</t>
  </si>
  <si>
    <t>4052</t>
  </si>
  <si>
    <t>Director of Engineering and Construction for GRUCom</t>
  </si>
  <si>
    <t>1073</t>
  </si>
  <si>
    <t>Director of Enterprise Resource Planning for IT</t>
  </si>
  <si>
    <t>1080</t>
  </si>
  <si>
    <t>Director of Enterprise Strategy and Governance for IT</t>
  </si>
  <si>
    <t>1037</t>
  </si>
  <si>
    <t>Director of Finance</t>
  </si>
  <si>
    <t>21</t>
  </si>
  <si>
    <t>1041</t>
  </si>
  <si>
    <t>Director of Fleet Management</t>
  </si>
  <si>
    <t>1047</t>
  </si>
  <si>
    <t>Director of Human Resources</t>
  </si>
  <si>
    <t>4301</t>
  </si>
  <si>
    <t>Director of Mobility</t>
  </si>
  <si>
    <t>1057</t>
  </si>
  <si>
    <t>Director of Parks, Recreation and Cultural Affairs</t>
  </si>
  <si>
    <t>6333</t>
  </si>
  <si>
    <t>Director of Production</t>
  </si>
  <si>
    <t>6040</t>
  </si>
  <si>
    <t>Director of Production Assurance</t>
  </si>
  <si>
    <t>1055</t>
  </si>
  <si>
    <t>Director of Public Works</t>
  </si>
  <si>
    <t>1412</t>
  </si>
  <si>
    <t>Director of Rates and Investment for Utilities</t>
  </si>
  <si>
    <t>1012</t>
  </si>
  <si>
    <t>Director of Regulatory Compliance</t>
  </si>
  <si>
    <t>7347</t>
  </si>
  <si>
    <t>Director of Reichert House Youth Program</t>
  </si>
  <si>
    <t>1059</t>
  </si>
  <si>
    <t>Director of Risk Management</t>
  </si>
  <si>
    <t>Director of Safety for Utilities</t>
  </si>
  <si>
    <t>1046</t>
  </si>
  <si>
    <t>Director of Sales and New Services</t>
  </si>
  <si>
    <t>1032</t>
  </si>
  <si>
    <t>Director of Strategy, Research, Innovation, and Technology</t>
  </si>
  <si>
    <t>2303</t>
  </si>
  <si>
    <t>Director of Sustainable Development</t>
  </si>
  <si>
    <t>1085</t>
  </si>
  <si>
    <t>Director of Technical Services for IT</t>
  </si>
  <si>
    <t>4201</t>
  </si>
  <si>
    <t>4051</t>
  </si>
  <si>
    <t>Director of Technology and Services for GRUCom</t>
  </si>
  <si>
    <t>1065</t>
  </si>
  <si>
    <t>Director of Transit</t>
  </si>
  <si>
    <t>2503</t>
  </si>
  <si>
    <t>Director of Wastewater Plant Facilities</t>
  </si>
  <si>
    <t>2527</t>
  </si>
  <si>
    <t>2211</t>
  </si>
  <si>
    <t>Director of Wild Spaces Public Places</t>
  </si>
  <si>
    <t>1071</t>
  </si>
  <si>
    <t>Director of WWW Engineering</t>
  </si>
  <si>
    <t>2502</t>
  </si>
  <si>
    <t>Director of WWW Treatment Operations</t>
  </si>
  <si>
    <t>1136</t>
  </si>
  <si>
    <t>Dispatcher</t>
  </si>
  <si>
    <t>6166</t>
  </si>
  <si>
    <t>Distribution System Operator I</t>
  </si>
  <si>
    <t>PTT6X</t>
  </si>
  <si>
    <t>6170</t>
  </si>
  <si>
    <t>Distribution System Operator II</t>
  </si>
  <si>
    <t>1215</t>
  </si>
  <si>
    <t>Diversity and Inclusion Specialist</t>
  </si>
  <si>
    <t>1222</t>
  </si>
  <si>
    <t>6107</t>
  </si>
  <si>
    <t>Electric Apparatus Technician</t>
  </si>
  <si>
    <t>PTT4X</t>
  </si>
  <si>
    <t>6104</t>
  </si>
  <si>
    <t>Electric Apparatus Technician Apprentice</t>
  </si>
  <si>
    <t>6108</t>
  </si>
  <si>
    <t>6111</t>
  </si>
  <si>
    <t>Electric Line Clearance Coordinator</t>
  </si>
  <si>
    <t>6119</t>
  </si>
  <si>
    <t>Electric Line Worker</t>
  </si>
  <si>
    <t>6121</t>
  </si>
  <si>
    <t>Electric Line Worker Apprentice</t>
  </si>
  <si>
    <t>6161</t>
  </si>
  <si>
    <t>Electric Measurement Supervisor</t>
  </si>
  <si>
    <t>PTTP6</t>
  </si>
  <si>
    <t>6159</t>
  </si>
  <si>
    <t>Electric Measurement Technician</t>
  </si>
  <si>
    <t>PTT5X</t>
  </si>
  <si>
    <t>6207</t>
  </si>
  <si>
    <t>Electric Measurement Technician Apprentice</t>
  </si>
  <si>
    <t>6081</t>
  </si>
  <si>
    <t>Electric Reliability Compliance Analyst</t>
  </si>
  <si>
    <t>4075</t>
  </si>
  <si>
    <t>Electric Systems Document Control Specialist</t>
  </si>
  <si>
    <t>6113</t>
  </si>
  <si>
    <t>6129</t>
  </si>
  <si>
    <t>Electric Systems Operations Manager</t>
  </si>
  <si>
    <t>6112</t>
  </si>
  <si>
    <t>Electric Transmission and Distribution Systems Inspector</t>
  </si>
  <si>
    <t>6017</t>
  </si>
  <si>
    <t>Electric Utilities Inspector</t>
  </si>
  <si>
    <t>5015</t>
  </si>
  <si>
    <t>Electrician</t>
  </si>
  <si>
    <t>1203</t>
  </si>
  <si>
    <t>Employee and Labor Relations Coordinator</t>
  </si>
  <si>
    <t>1210</t>
  </si>
  <si>
    <t>Employee Relations Specialist</t>
  </si>
  <si>
    <t>1230</t>
  </si>
  <si>
    <t>Employee Relations Specialist Senior</t>
  </si>
  <si>
    <t>2109</t>
  </si>
  <si>
    <t>Energy and Business Services Manager</t>
  </si>
  <si>
    <t>1431</t>
  </si>
  <si>
    <t>Energy Delivery Facilities Specialist I</t>
  </si>
  <si>
    <t>1432</t>
  </si>
  <si>
    <t>Energy Delivery Facilities Specialist II</t>
  </si>
  <si>
    <t>1430</t>
  </si>
  <si>
    <t>Energy Delivery Facilities Specialist Supervisor</t>
  </si>
  <si>
    <t>1007</t>
  </si>
  <si>
    <t>Energy Delivery Officer</t>
  </si>
  <si>
    <t>EIO21</t>
  </si>
  <si>
    <t>6188</t>
  </si>
  <si>
    <t>Energy Delivery Planner</t>
  </si>
  <si>
    <t>6158</t>
  </si>
  <si>
    <t>Energy Delivery Training Coordinator</t>
  </si>
  <si>
    <t>4131</t>
  </si>
  <si>
    <t>6123</t>
  </si>
  <si>
    <t>Energy Measurement and Regulation Manager</t>
  </si>
  <si>
    <t>1427</t>
  </si>
  <si>
    <t>Energy Services Supervisor</t>
  </si>
  <si>
    <t>6330</t>
  </si>
  <si>
    <t>Energy Supply Maintenance Planner</t>
  </si>
  <si>
    <t>1009</t>
  </si>
  <si>
    <t>Energy Supply Officer</t>
  </si>
  <si>
    <t>4134</t>
  </si>
  <si>
    <t>Energy Systems Dispatcher</t>
  </si>
  <si>
    <t>6061</t>
  </si>
  <si>
    <t>Engineer and Utility Designer I</t>
  </si>
  <si>
    <t>6063</t>
  </si>
  <si>
    <t>Engineer and Utility Designer II</t>
  </si>
  <si>
    <t>6065</t>
  </si>
  <si>
    <t>Engineer and Utility Designer III</t>
  </si>
  <si>
    <t>6067</t>
  </si>
  <si>
    <t>Engineer and Utility Designer IV</t>
  </si>
  <si>
    <t>4002</t>
  </si>
  <si>
    <t>Enterprise Architect</t>
  </si>
  <si>
    <t>4000</t>
  </si>
  <si>
    <t>Enterprise Designer I</t>
  </si>
  <si>
    <t>4001</t>
  </si>
  <si>
    <t>Enterprise Designer II</t>
  </si>
  <si>
    <t>4081</t>
  </si>
  <si>
    <t>Enterprise Resource Planning Master Data Governance Lead</t>
  </si>
  <si>
    <t>4083</t>
  </si>
  <si>
    <t>Enterprise Resource Planning Reporting Analyst</t>
  </si>
  <si>
    <t>1075</t>
  </si>
  <si>
    <t>Enterprise Resource Planning Training Program Manager</t>
  </si>
  <si>
    <t>2001</t>
  </si>
  <si>
    <t>Entomologist</t>
  </si>
  <si>
    <t>2591</t>
  </si>
  <si>
    <t>Environmental Programs Coordinator</t>
  </si>
  <si>
    <t>1227</t>
  </si>
  <si>
    <t>Equal Opportunity Assistant</t>
  </si>
  <si>
    <t>1233</t>
  </si>
  <si>
    <t>Equal Opportunity Manager</t>
  </si>
  <si>
    <t>1220</t>
  </si>
  <si>
    <t>8022</t>
  </si>
  <si>
    <t>Equipment Maintenance Mechanic</t>
  </si>
  <si>
    <t>1238</t>
  </si>
  <si>
    <t>Equity Specialist</t>
  </si>
  <si>
    <t>8108</t>
  </si>
  <si>
    <t>Events Coordinator</t>
  </si>
  <si>
    <t>1103</t>
  </si>
  <si>
    <t>Executive Assistant</t>
  </si>
  <si>
    <t>1153</t>
  </si>
  <si>
    <t>Executive Assistant Senior</t>
  </si>
  <si>
    <t>1020</t>
  </si>
  <si>
    <t>Executive Chief of Staff</t>
  </si>
  <si>
    <t>23</t>
  </si>
  <si>
    <t>1400</t>
  </si>
  <si>
    <t>Executive Coordinator</t>
  </si>
  <si>
    <t>8103</t>
  </si>
  <si>
    <t>Facilities Coordinator</t>
  </si>
  <si>
    <t>5020</t>
  </si>
  <si>
    <t>Facilities Custodial Supervisor</t>
  </si>
  <si>
    <t>5017</t>
  </si>
  <si>
    <t>Facilities Maintenance Coordinator</t>
  </si>
  <si>
    <t>5012</t>
  </si>
  <si>
    <t>Facilities Maintenance Supervisor</t>
  </si>
  <si>
    <t>5005</t>
  </si>
  <si>
    <t>Facilities Manager</t>
  </si>
  <si>
    <t>6409</t>
  </si>
  <si>
    <t>Facilities Protection Technician</t>
  </si>
  <si>
    <t>PTTP4</t>
  </si>
  <si>
    <t>6410</t>
  </si>
  <si>
    <t>Facilities Protection Technician Senior</t>
  </si>
  <si>
    <t>5107</t>
  </si>
  <si>
    <t>5103</t>
  </si>
  <si>
    <t>Facilities Technician Lead for Utilities</t>
  </si>
  <si>
    <t>5105</t>
  </si>
  <si>
    <t>Facilities Technician Senior for Utilities</t>
  </si>
  <si>
    <t>3061(B)</t>
  </si>
  <si>
    <t>Field Collector for Landlord Permitting</t>
  </si>
  <si>
    <t>3061(A)</t>
  </si>
  <si>
    <t>Field Collector for Occupational License</t>
  </si>
  <si>
    <t>3055</t>
  </si>
  <si>
    <t>3207</t>
  </si>
  <si>
    <t>Field Service Technician</t>
  </si>
  <si>
    <t>PTT3X</t>
  </si>
  <si>
    <t>3206</t>
  </si>
  <si>
    <t>Field Service Technician Apprentice</t>
  </si>
  <si>
    <t>3032</t>
  </si>
  <si>
    <t>Finance Operations Manager</t>
  </si>
  <si>
    <t>1413</t>
  </si>
  <si>
    <t>Financial Analysis and Compliance Manager</t>
  </si>
  <si>
    <t>3074</t>
  </si>
  <si>
    <t>3072</t>
  </si>
  <si>
    <t>1049</t>
  </si>
  <si>
    <t>Financial Systems Architect</t>
  </si>
  <si>
    <t>3012</t>
  </si>
  <si>
    <t>7013</t>
  </si>
  <si>
    <t>Fire and Life Safety Educator</t>
  </si>
  <si>
    <t>7015</t>
  </si>
  <si>
    <t>Fire Assistant Chief</t>
  </si>
  <si>
    <t>F19</t>
  </si>
  <si>
    <t>7035</t>
  </si>
  <si>
    <t>Fire Cadet</t>
  </si>
  <si>
    <t>6C</t>
  </si>
  <si>
    <t>1039</t>
  </si>
  <si>
    <t>Fire Chief</t>
  </si>
  <si>
    <t>F21</t>
  </si>
  <si>
    <t>7001</t>
  </si>
  <si>
    <t>Fire Chief Deputy</t>
  </si>
  <si>
    <t>F20</t>
  </si>
  <si>
    <t>IAFF-DC</t>
  </si>
  <si>
    <t>F5</t>
  </si>
  <si>
    <t>IAFF</t>
  </si>
  <si>
    <t>F2</t>
  </si>
  <si>
    <t>F3</t>
  </si>
  <si>
    <t>7011</t>
  </si>
  <si>
    <t>Fire Protection Specialist</t>
  </si>
  <si>
    <t>7033</t>
  </si>
  <si>
    <t>Fire Rescue Logistics Officer</t>
  </si>
  <si>
    <t>F1</t>
  </si>
  <si>
    <t>F0</t>
  </si>
  <si>
    <t>9605</t>
  </si>
  <si>
    <t>Fleet Mechanic I for RTS</t>
  </si>
  <si>
    <t>9609</t>
  </si>
  <si>
    <t>Fleet Mechanic II for RTS</t>
  </si>
  <si>
    <t>13ATU</t>
  </si>
  <si>
    <t>9615</t>
  </si>
  <si>
    <t>Fleet Operations Supervisor</t>
  </si>
  <si>
    <t>9614</t>
  </si>
  <si>
    <t>Fleet Service Advisor</t>
  </si>
  <si>
    <t>9604</t>
  </si>
  <si>
    <t>Fleet Service Porter</t>
  </si>
  <si>
    <t>3209</t>
  </si>
  <si>
    <t>Fleet Support Specialist</t>
  </si>
  <si>
    <t>3208</t>
  </si>
  <si>
    <t>Fleet Support Specialist Lead</t>
  </si>
  <si>
    <t>3212</t>
  </si>
  <si>
    <t>Fleet Support Supervisor</t>
  </si>
  <si>
    <t>9603</t>
  </si>
  <si>
    <t>Fleet Technician I</t>
  </si>
  <si>
    <t>9607</t>
  </si>
  <si>
    <t>Fleet Technician II</t>
  </si>
  <si>
    <t>7304</t>
  </si>
  <si>
    <t>Forensic Crime Technician</t>
  </si>
  <si>
    <t>7308</t>
  </si>
  <si>
    <t>Forensic Imaging Lab Technician</t>
  </si>
  <si>
    <t>6141</t>
  </si>
  <si>
    <t>Forester for Utilities</t>
  </si>
  <si>
    <t>1425</t>
  </si>
  <si>
    <t>Fuels Analyst</t>
  </si>
  <si>
    <t>6306</t>
  </si>
  <si>
    <t>Fuels Manager</t>
  </si>
  <si>
    <t>6443</t>
  </si>
  <si>
    <t>Gas Measurement Supervisor</t>
  </si>
  <si>
    <t>6441</t>
  </si>
  <si>
    <t>Gas Measurement Technician</t>
  </si>
  <si>
    <t>6442</t>
  </si>
  <si>
    <t>Gas Measurement Technician Apprentice</t>
  </si>
  <si>
    <t>6440</t>
  </si>
  <si>
    <t>Gas Measurement Technician Senior</t>
  </si>
  <si>
    <t>6419</t>
  </si>
  <si>
    <t>Gas Operations Supervisor</t>
  </si>
  <si>
    <t>1043</t>
  </si>
  <si>
    <t>Gas Transmission and Distribution Manager</t>
  </si>
  <si>
    <t>6405</t>
  </si>
  <si>
    <t>Gas Worker</t>
  </si>
  <si>
    <t>6403</t>
  </si>
  <si>
    <t>Gas Worker Apprentice</t>
  </si>
  <si>
    <t>6401</t>
  </si>
  <si>
    <t>Gas Worker Trainee</t>
  </si>
  <si>
    <t>6044</t>
  </si>
  <si>
    <t>6046</t>
  </si>
  <si>
    <t>6042</t>
  </si>
  <si>
    <t>2316</t>
  </si>
  <si>
    <t>2318</t>
  </si>
  <si>
    <t>8005</t>
  </si>
  <si>
    <t>Golf Course Attendant (Tipped employees receive $10/hr)</t>
  </si>
  <si>
    <t>8004</t>
  </si>
  <si>
    <t>Golf Course Concessions Supervisor</t>
  </si>
  <si>
    <t>8007</t>
  </si>
  <si>
    <t>Golf Course Manager</t>
  </si>
  <si>
    <t>3070</t>
  </si>
  <si>
    <t>Government Affairs and Community Relations Director</t>
  </si>
  <si>
    <t>3063</t>
  </si>
  <si>
    <t>Grant Fiscal Coordinator</t>
  </si>
  <si>
    <t>8112</t>
  </si>
  <si>
    <t>Grants Program Coordinator</t>
  </si>
  <si>
    <t>8111</t>
  </si>
  <si>
    <t>Grants Program Specialist</t>
  </si>
  <si>
    <t>2440</t>
  </si>
  <si>
    <t>Grounds and Events Worker</t>
  </si>
  <si>
    <t>1072</t>
  </si>
  <si>
    <t>GRUCOM Enterprise Planning and Administration Director</t>
  </si>
  <si>
    <t>2201</t>
  </si>
  <si>
    <t>Habitat Naturalist</t>
  </si>
  <si>
    <t>1302</t>
  </si>
  <si>
    <t>Health Services Coordinator</t>
  </si>
  <si>
    <t>5004</t>
  </si>
  <si>
    <t>Horticulturist</t>
  </si>
  <si>
    <t>5022</t>
  </si>
  <si>
    <t>Horticulturist Senior</t>
  </si>
  <si>
    <t>2308</t>
  </si>
  <si>
    <t>Housing and Community Development Manager</t>
  </si>
  <si>
    <t>2310</t>
  </si>
  <si>
    <t>Housing and Community Development Supervisor</t>
  </si>
  <si>
    <t>9011</t>
  </si>
  <si>
    <t>Housing Program Coordinator</t>
  </si>
  <si>
    <t>1245</t>
  </si>
  <si>
    <t>Human Resources Analytics Specialist</t>
  </si>
  <si>
    <t>1211</t>
  </si>
  <si>
    <t>Human Resources Technician</t>
  </si>
  <si>
    <t>1250</t>
  </si>
  <si>
    <t>Immigrant Affairs Manager</t>
  </si>
  <si>
    <t>2346</t>
  </si>
  <si>
    <t>Inclusion Manager</t>
  </si>
  <si>
    <t>4030</t>
  </si>
  <si>
    <t>4090</t>
  </si>
  <si>
    <t>Infrastructure Designer and Administrator Architect for IT</t>
  </si>
  <si>
    <t>4058</t>
  </si>
  <si>
    <t>Infrastructure Designer and Administrator for IT</t>
  </si>
  <si>
    <t>4060</t>
  </si>
  <si>
    <t>Infrastructure Designer and Administrator Lead for IT</t>
  </si>
  <si>
    <t>4059</t>
  </si>
  <si>
    <t>Infrastructure Designer and Administrator Senior for IT</t>
  </si>
  <si>
    <t>1317</t>
  </si>
  <si>
    <t>Injury Care and Prevention Specialist</t>
  </si>
  <si>
    <t>5034</t>
  </si>
  <si>
    <t>Inmate Crew Leader for Public Works</t>
  </si>
  <si>
    <t>7108</t>
  </si>
  <si>
    <t>Inspector Apprentice</t>
  </si>
  <si>
    <t>7109</t>
  </si>
  <si>
    <t>Inspector I</t>
  </si>
  <si>
    <t>7111</t>
  </si>
  <si>
    <t>Inspector II</t>
  </si>
  <si>
    <t>7113</t>
  </si>
  <si>
    <t>Inspector III</t>
  </si>
  <si>
    <t>7116</t>
  </si>
  <si>
    <t>Inspector IV</t>
  </si>
  <si>
    <t>15CT</t>
  </si>
  <si>
    <t>9999</t>
  </si>
  <si>
    <t>Intern</t>
  </si>
  <si>
    <t>H01</t>
  </si>
  <si>
    <t>3038</t>
  </si>
  <si>
    <t>Internal Control Manager</t>
  </si>
  <si>
    <t>3036</t>
  </si>
  <si>
    <t>Internal Control Specialist</t>
  </si>
  <si>
    <t>7353</t>
  </si>
  <si>
    <t>Intervention Specialist</t>
  </si>
  <si>
    <t>7355</t>
  </si>
  <si>
    <t>Intervention Specialist Senior</t>
  </si>
  <si>
    <t>3082</t>
  </si>
  <si>
    <t>Investment Manager</t>
  </si>
  <si>
    <t>5021</t>
  </si>
  <si>
    <t>Irrigation Mechanic</t>
  </si>
  <si>
    <t>4038</t>
  </si>
  <si>
    <t>IT Technical Manager</t>
  </si>
  <si>
    <t>9738</t>
  </si>
  <si>
    <t>ITS, CV and AV Cyber Security Specialist</t>
  </si>
  <si>
    <t>9737</t>
  </si>
  <si>
    <t>ITS, CV and AV Program Manager</t>
  </si>
  <si>
    <t>9736</t>
  </si>
  <si>
    <t>ITS, CV and AV Technician Lead</t>
  </si>
  <si>
    <t>5023</t>
  </si>
  <si>
    <t>5024</t>
  </si>
  <si>
    <t>Labor Crew Leader I for Public Works</t>
  </si>
  <si>
    <t>5025</t>
  </si>
  <si>
    <t>5026</t>
  </si>
  <si>
    <t>Labor Crew Leader II for Public Works</t>
  </si>
  <si>
    <t>3115</t>
  </si>
  <si>
    <t>Land Rights Coordinator</t>
  </si>
  <si>
    <t>7305</t>
  </si>
  <si>
    <t>Latent Print Examiner</t>
  </si>
  <si>
    <t>7306</t>
  </si>
  <si>
    <t>Latent Print Examiner Senior</t>
  </si>
  <si>
    <t>6415</t>
  </si>
  <si>
    <t>Lead Gas Worker</t>
  </si>
  <si>
    <t>1219</t>
  </si>
  <si>
    <t>Learning and Organizational Development Specialist</t>
  </si>
  <si>
    <t>7512</t>
  </si>
  <si>
    <t>Legal Assistant I</t>
  </si>
  <si>
    <t>7513</t>
  </si>
  <si>
    <t>Legal Assistant II</t>
  </si>
  <si>
    <t>7511</t>
  </si>
  <si>
    <t>Legal Assistant Senior</t>
  </si>
  <si>
    <t>7514</t>
  </si>
  <si>
    <t>Legal Staff Assistant</t>
  </si>
  <si>
    <t>3067</t>
  </si>
  <si>
    <t>Legislative Affairs Coordinator</t>
  </si>
  <si>
    <t>1308</t>
  </si>
  <si>
    <t>Licensed Practical Nurse</t>
  </si>
  <si>
    <t>6116</t>
  </si>
  <si>
    <t>Line Technician</t>
  </si>
  <si>
    <t>6114</t>
  </si>
  <si>
    <t>Line Technician Apprentice</t>
  </si>
  <si>
    <t>6118</t>
  </si>
  <si>
    <t>Line Technician Lead</t>
  </si>
  <si>
    <t>6115</t>
  </si>
  <si>
    <t>Line Worker Lead</t>
  </si>
  <si>
    <t>7509</t>
  </si>
  <si>
    <t>Litigation Attorney</t>
  </si>
  <si>
    <t>6102</t>
  </si>
  <si>
    <t>Location Supervisor for Utilities</t>
  </si>
  <si>
    <t>6101</t>
  </si>
  <si>
    <t>Location Technician for Utilities</t>
  </si>
  <si>
    <t>8117</t>
  </si>
  <si>
    <t>Logistics Coordinator</t>
  </si>
  <si>
    <t>1111</t>
  </si>
  <si>
    <t>Mail Services Supervisor for Utilities</t>
  </si>
  <si>
    <t>6336</t>
  </si>
  <si>
    <t>Maintenance Leader</t>
  </si>
  <si>
    <t>5027</t>
  </si>
  <si>
    <t>Maintenance Mechanic I</t>
  </si>
  <si>
    <t>5029</t>
  </si>
  <si>
    <t>Maintenance Mechanic II</t>
  </si>
  <si>
    <t>5031</t>
  </si>
  <si>
    <t>Maintenance Mechanic III</t>
  </si>
  <si>
    <t>5035</t>
  </si>
  <si>
    <t>Maintenance Worker I</t>
  </si>
  <si>
    <t>5037</t>
  </si>
  <si>
    <t xml:space="preserve">Maintenance Worker I for RTS </t>
  </si>
  <si>
    <t>7ATU</t>
  </si>
  <si>
    <t>5039</t>
  </si>
  <si>
    <t>Maintenance Worker II</t>
  </si>
  <si>
    <t>5041</t>
  </si>
  <si>
    <t>Maintenance Worker III</t>
  </si>
  <si>
    <t>5042</t>
  </si>
  <si>
    <t>Maintenance Worker III for RTS</t>
  </si>
  <si>
    <t>9ATU</t>
  </si>
  <si>
    <t>4067</t>
  </si>
  <si>
    <t>Manager of Governance and Compliance for IT</t>
  </si>
  <si>
    <t>6342</t>
  </si>
  <si>
    <t>Manager of Outage Planning and Major Maintenance</t>
  </si>
  <si>
    <t>3011</t>
  </si>
  <si>
    <t>Managerial Accounting Manager, Utilities</t>
  </si>
  <si>
    <t>2111</t>
  </si>
  <si>
    <t>Marketing and Communications Specialist</t>
  </si>
  <si>
    <t>6424</t>
  </si>
  <si>
    <t>Marketing and Communications Specialist Senior</t>
  </si>
  <si>
    <t>9502</t>
  </si>
  <si>
    <t>Marketing and Communications Supervisor</t>
  </si>
  <si>
    <t>6423</t>
  </si>
  <si>
    <t>Marketing Representative for Utilities</t>
  </si>
  <si>
    <t>6421</t>
  </si>
  <si>
    <t>Marketing Representative Senior</t>
  </si>
  <si>
    <t>9610</t>
  </si>
  <si>
    <t>Master Fleet Technician</t>
  </si>
  <si>
    <t>9611</t>
  </si>
  <si>
    <t>Master Fleet Technician Lead</t>
  </si>
  <si>
    <t>6301</t>
  </si>
  <si>
    <t>5044</t>
  </si>
  <si>
    <t>Material Yard Equipment Operator</t>
  </si>
  <si>
    <t>3231</t>
  </si>
  <si>
    <t>Materials Specialist I for Utilities</t>
  </si>
  <si>
    <t>3232</t>
  </si>
  <si>
    <t>Materials Specialist II for Utilities</t>
  </si>
  <si>
    <t>3233</t>
  </si>
  <si>
    <t>Materials Specialist Senior for Utilities</t>
  </si>
  <si>
    <t>2119</t>
  </si>
  <si>
    <t>Media Relations Coordinator</t>
  </si>
  <si>
    <t>1306</t>
  </si>
  <si>
    <t>Medical Assistant</t>
  </si>
  <si>
    <t>6154</t>
  </si>
  <si>
    <t>Meter Programmer Tester</t>
  </si>
  <si>
    <t>6147</t>
  </si>
  <si>
    <t>Meter Reader</t>
  </si>
  <si>
    <t>6149</t>
  </si>
  <si>
    <t>Meter Reader Crew Leader</t>
  </si>
  <si>
    <t>6151</t>
  </si>
  <si>
    <t>Meter Reader Supervisor</t>
  </si>
  <si>
    <t>3075</t>
  </si>
  <si>
    <t>Meter Services Supervisor</t>
  </si>
  <si>
    <t>2003</t>
  </si>
  <si>
    <t>Mosquito Control and Stormwater Services Technician</t>
  </si>
  <si>
    <t>2002</t>
  </si>
  <si>
    <t>Mosquito Control and Stormwater Services Technician Lead</t>
  </si>
  <si>
    <t>5045</t>
  </si>
  <si>
    <t>Motor Equipment Operator I</t>
  </si>
  <si>
    <t>5047</t>
  </si>
  <si>
    <t>Motor Equipment Operator II</t>
  </si>
  <si>
    <t>5049</t>
  </si>
  <si>
    <t>Motor Equipment Operator III</t>
  </si>
  <si>
    <t>8115</t>
  </si>
  <si>
    <t>Museum Coordinator</t>
  </si>
  <si>
    <t>2202</t>
  </si>
  <si>
    <t>Natural Resource Maintenance Supervisor</t>
  </si>
  <si>
    <t>2203</t>
  </si>
  <si>
    <t>Nature Assistant</t>
  </si>
  <si>
    <t>2206</t>
  </si>
  <si>
    <t>Nature Center Education Supervisor</t>
  </si>
  <si>
    <t>2205</t>
  </si>
  <si>
    <t>Nature Operations Manager</t>
  </si>
  <si>
    <t>2204</t>
  </si>
  <si>
    <t>Nature Operations Supervisor</t>
  </si>
  <si>
    <t>1124</t>
  </si>
  <si>
    <t>Neighbor Advocate</t>
  </si>
  <si>
    <t>2322</t>
  </si>
  <si>
    <t>Neighborhood Planning Coordinator</t>
  </si>
  <si>
    <t>4021</t>
  </si>
  <si>
    <t>Network Analyst for IT</t>
  </si>
  <si>
    <t>4053</t>
  </si>
  <si>
    <t>Network Cabling Specialist I</t>
  </si>
  <si>
    <t>4055</t>
  </si>
  <si>
    <t>Network Cabling Specialist II</t>
  </si>
  <si>
    <t>4056</t>
  </si>
  <si>
    <t>Network Cabling Specialist III</t>
  </si>
  <si>
    <t>4057</t>
  </si>
  <si>
    <t>Network Cabling Supervisor</t>
  </si>
  <si>
    <t>4094</t>
  </si>
  <si>
    <t>Network Infrastructure Designer I</t>
  </si>
  <si>
    <t>4095</t>
  </si>
  <si>
    <t>Network Infrastructure Designer II</t>
  </si>
  <si>
    <t>4096</t>
  </si>
  <si>
    <t>Network Infrastructure Designer III</t>
  </si>
  <si>
    <t>4015</t>
  </si>
  <si>
    <t>Network Services Supervisor for IT</t>
  </si>
  <si>
    <t>4019</t>
  </si>
  <si>
    <t>Network Specialist</t>
  </si>
  <si>
    <t>4037</t>
  </si>
  <si>
    <t>Network Technician I</t>
  </si>
  <si>
    <t>4017</t>
  </si>
  <si>
    <t>Network Technician II</t>
  </si>
  <si>
    <t>3003</t>
  </si>
  <si>
    <t>New Services Specialist</t>
  </si>
  <si>
    <t>3004</t>
  </si>
  <si>
    <t>New Services Specialist Senior</t>
  </si>
  <si>
    <t>1304</t>
  </si>
  <si>
    <t>Nurse Practitioner</t>
  </si>
  <si>
    <t>1305</t>
  </si>
  <si>
    <t>Occupational Health Nurse</t>
  </si>
  <si>
    <t>1301</t>
  </si>
  <si>
    <t>Occupational Health Nurse Senior</t>
  </si>
  <si>
    <t>6164</t>
  </si>
  <si>
    <t>Operational Technology Manager</t>
  </si>
  <si>
    <t>4076</t>
  </si>
  <si>
    <t>Operational Technology Network Analyst</t>
  </si>
  <si>
    <t>4078</t>
  </si>
  <si>
    <t>Operational Technology Network Analyst Lead</t>
  </si>
  <si>
    <t>4077</t>
  </si>
  <si>
    <t>Operational Technology Network Analyst Senior</t>
  </si>
  <si>
    <t>4132</t>
  </si>
  <si>
    <t>Operations Assistant</t>
  </si>
  <si>
    <t>5061</t>
  </si>
  <si>
    <t>Operations Division Manager</t>
  </si>
  <si>
    <t>3056</t>
  </si>
  <si>
    <t>Operations Manager for Utilities</t>
  </si>
  <si>
    <t>5063</t>
  </si>
  <si>
    <t>Operations Supervisor</t>
  </si>
  <si>
    <t>1200</t>
  </si>
  <si>
    <t>Organizational Development Specialist</t>
  </si>
  <si>
    <t>5053</t>
  </si>
  <si>
    <t>Painter</t>
  </si>
  <si>
    <t>7507</t>
  </si>
  <si>
    <t>Paralegal</t>
  </si>
  <si>
    <t>5056</t>
  </si>
  <si>
    <t>Park Operations Assistant Manager</t>
  </si>
  <si>
    <t>5055</t>
  </si>
  <si>
    <t>Park Operations Manager</t>
  </si>
  <si>
    <t>8014</t>
  </si>
  <si>
    <t>Park Ranger</t>
  </si>
  <si>
    <t>9751</t>
  </si>
  <si>
    <t>Parking Enforcement Officer</t>
  </si>
  <si>
    <t>9755</t>
  </si>
  <si>
    <t>Parking Enforcement Officer Lead</t>
  </si>
  <si>
    <t>9741</t>
  </si>
  <si>
    <t>Parking Operations Attendant</t>
  </si>
  <si>
    <t>9744</t>
  </si>
  <si>
    <t>Parking Operations Attendant Lead</t>
  </si>
  <si>
    <t>9745</t>
  </si>
  <si>
    <t>Parking Operations Supervisor</t>
  </si>
  <si>
    <t>9747</t>
  </si>
  <si>
    <t>Parking Planner</t>
  </si>
  <si>
    <t>5078</t>
  </si>
  <si>
    <t>5079</t>
  </si>
  <si>
    <t>5080</t>
  </si>
  <si>
    <t>5081</t>
  </si>
  <si>
    <t>3211</t>
  </si>
  <si>
    <t>Parts Specialist for RTS</t>
  </si>
  <si>
    <t>3024</t>
  </si>
  <si>
    <t>Payroll and Payables Supervisor</t>
  </si>
  <si>
    <t>3069</t>
  </si>
  <si>
    <t>Pension Investment Analyst</t>
  </si>
  <si>
    <t>1244</t>
  </si>
  <si>
    <t>Performance and Data Analyst</t>
  </si>
  <si>
    <t>2411</t>
  </si>
  <si>
    <t>Permit Expeditor I</t>
  </si>
  <si>
    <t>2413</t>
  </si>
  <si>
    <t>Permit Expeditor II</t>
  </si>
  <si>
    <t>2415</t>
  </si>
  <si>
    <t>Permit Expeditor III</t>
  </si>
  <si>
    <t>7307</t>
  </si>
  <si>
    <t>Photographic Lab Technician</t>
  </si>
  <si>
    <t>2315</t>
  </si>
  <si>
    <t>Planner I</t>
  </si>
  <si>
    <t>2317</t>
  </si>
  <si>
    <t>Planner II</t>
  </si>
  <si>
    <t>2403</t>
  </si>
  <si>
    <t>Planner III</t>
  </si>
  <si>
    <t>2404</t>
  </si>
  <si>
    <t>Planner IV</t>
  </si>
  <si>
    <t>2321</t>
  </si>
  <si>
    <t>Planning Manager</t>
  </si>
  <si>
    <t>1064</t>
  </si>
  <si>
    <t>Planning Manager for Public Works</t>
  </si>
  <si>
    <t>2329</t>
  </si>
  <si>
    <t>Plans Examiner I</t>
  </si>
  <si>
    <t>2331</t>
  </si>
  <si>
    <t>Plans Examiner II</t>
  </si>
  <si>
    <t>2333</t>
  </si>
  <si>
    <t>Plans Examiner III</t>
  </si>
  <si>
    <t>7363</t>
  </si>
  <si>
    <t>Police Background Investigator</t>
  </si>
  <si>
    <t>7309</t>
  </si>
  <si>
    <t>Police Captain</t>
  </si>
  <si>
    <t>P19</t>
  </si>
  <si>
    <t>1053</t>
  </si>
  <si>
    <t>Police Chief</t>
  </si>
  <si>
    <t>P23</t>
  </si>
  <si>
    <t>P20</t>
  </si>
  <si>
    <t>7311</t>
  </si>
  <si>
    <t>Police Civilian Accreditation Program Manager</t>
  </si>
  <si>
    <t>7313</t>
  </si>
  <si>
    <t>Police Corporal</t>
  </si>
  <si>
    <t>P15</t>
  </si>
  <si>
    <t>7315</t>
  </si>
  <si>
    <t>Police Crime Analyst</t>
  </si>
  <si>
    <t>7316</t>
  </si>
  <si>
    <t>Police Crime Analyst Senior</t>
  </si>
  <si>
    <t>7373</t>
  </si>
  <si>
    <t>Police Fleet and Facilities Coordinator</t>
  </si>
  <si>
    <t>7375</t>
  </si>
  <si>
    <t>Police Grants Coordinator</t>
  </si>
  <si>
    <t>7317</t>
  </si>
  <si>
    <t>Police Lieutenant</t>
  </si>
  <si>
    <t>P5</t>
  </si>
  <si>
    <t>7321</t>
  </si>
  <si>
    <t>Police Officer</t>
  </si>
  <si>
    <t>P14</t>
  </si>
  <si>
    <t>7323</t>
  </si>
  <si>
    <t>Police Officer Non-Certified</t>
  </si>
  <si>
    <t>P12</t>
  </si>
  <si>
    <t>1212</t>
  </si>
  <si>
    <t>Police Personnel Clerk</t>
  </si>
  <si>
    <t>7365</t>
  </si>
  <si>
    <t>Police Planner</t>
  </si>
  <si>
    <t>7367</t>
  </si>
  <si>
    <t>Police Planner Senior</t>
  </si>
  <si>
    <t>7329</t>
  </si>
  <si>
    <t>Police Property and Evidence Specialist</t>
  </si>
  <si>
    <t>7330</t>
  </si>
  <si>
    <t>Police Property and Evidence Supervisor</t>
  </si>
  <si>
    <t>7327</t>
  </si>
  <si>
    <t>Police Property Specialist</t>
  </si>
  <si>
    <t>7379</t>
  </si>
  <si>
    <t>Police Public Information Officer</t>
  </si>
  <si>
    <t>1121</t>
  </si>
  <si>
    <t>Police Records Shift Supervisor</t>
  </si>
  <si>
    <t>1119</t>
  </si>
  <si>
    <t>Police Records Supervisor</t>
  </si>
  <si>
    <t>1123</t>
  </si>
  <si>
    <t>Police Records Technician</t>
  </si>
  <si>
    <t>7331</t>
  </si>
  <si>
    <t>Police Sergeant</t>
  </si>
  <si>
    <t>P16</t>
  </si>
  <si>
    <t>7335</t>
  </si>
  <si>
    <t>Police Service Technician I</t>
  </si>
  <si>
    <t>7337</t>
  </si>
  <si>
    <t>Police Service Technician II</t>
  </si>
  <si>
    <t>7339</t>
  </si>
  <si>
    <t>Police Service Technician III</t>
  </si>
  <si>
    <t>7377</t>
  </si>
  <si>
    <t>Police Towing Administrator</t>
  </si>
  <si>
    <t>1407</t>
  </si>
  <si>
    <t>Policy Oversight Administrator</t>
  </si>
  <si>
    <t>6310</t>
  </si>
  <si>
    <t>Power Plant Control Specialist</t>
  </si>
  <si>
    <t>6313</t>
  </si>
  <si>
    <t>Power Plant ICE Supervisor</t>
  </si>
  <si>
    <t>6314</t>
  </si>
  <si>
    <t>Power Plant ICE Technician</t>
  </si>
  <si>
    <t>6312</t>
  </si>
  <si>
    <t>Power Plant ICE Technician Apprentice</t>
  </si>
  <si>
    <t>6345</t>
  </si>
  <si>
    <t>Power Plant Journeyman Operator</t>
  </si>
  <si>
    <t>6325</t>
  </si>
  <si>
    <t>Power Plant Lab Supervisor</t>
  </si>
  <si>
    <t>6327</t>
  </si>
  <si>
    <t>Power Plant Lab Technician</t>
  </si>
  <si>
    <t>6329</t>
  </si>
  <si>
    <t>Power Plant Lab Technician Apprentice</t>
  </si>
  <si>
    <t>6331</t>
  </si>
  <si>
    <t>Power Plant Maintenance Supervisor</t>
  </si>
  <si>
    <t>6332</t>
  </si>
  <si>
    <t>6339</t>
  </si>
  <si>
    <t>Power Plant Mechanic Apprentice</t>
  </si>
  <si>
    <t>6337</t>
  </si>
  <si>
    <t>Power Plant Mechanic Journey Level</t>
  </si>
  <si>
    <t>6343</t>
  </si>
  <si>
    <t>Power Plant Operator Apprentice</t>
  </si>
  <si>
    <t>6349</t>
  </si>
  <si>
    <t>Power Plant Shift Supervisor</t>
  </si>
  <si>
    <t>6351</t>
  </si>
  <si>
    <t>Power Plant Trainee</t>
  </si>
  <si>
    <t>6354</t>
  </si>
  <si>
    <t>Power Systems Application Engineer</t>
  </si>
  <si>
    <t>6163</t>
  </si>
  <si>
    <t>Power Systems Control Specialist</t>
  </si>
  <si>
    <t>6165</t>
  </si>
  <si>
    <t>Power Systems Control Specialist Apprentice</t>
  </si>
  <si>
    <t>6167</t>
  </si>
  <si>
    <t>Power Systems Control Specialist Senior</t>
  </si>
  <si>
    <t>6172</t>
  </si>
  <si>
    <t>Power Systems Coordinator I</t>
  </si>
  <si>
    <t>PTTP7</t>
  </si>
  <si>
    <t>6173</t>
  </si>
  <si>
    <t>Power Systems Coordinator II</t>
  </si>
  <si>
    <t>6178</t>
  </si>
  <si>
    <t>Power Systems Operations Lead</t>
  </si>
  <si>
    <t>6174</t>
  </si>
  <si>
    <t>Power Systems Operations Manager</t>
  </si>
  <si>
    <t>8030</t>
  </si>
  <si>
    <t>PRCA Supervisor</t>
  </si>
  <si>
    <t>6069</t>
  </si>
  <si>
    <t>Principal Engineer</t>
  </si>
  <si>
    <t>6073</t>
  </si>
  <si>
    <t>Principal Engineer and Utility Designer</t>
  </si>
  <si>
    <t>6357</t>
  </si>
  <si>
    <t>6361</t>
  </si>
  <si>
    <t>Process Plant Supervisor</t>
  </si>
  <si>
    <t>3111</t>
  </si>
  <si>
    <t>3121</t>
  </si>
  <si>
    <t>Procurement Specialist I</t>
  </si>
  <si>
    <t>3123</t>
  </si>
  <si>
    <t>Procurement Specialist II</t>
  </si>
  <si>
    <t>3125</t>
  </si>
  <si>
    <t>Procurement Specialist III</t>
  </si>
  <si>
    <t>6350</t>
  </si>
  <si>
    <t>Production Leader</t>
  </si>
  <si>
    <t>6344</t>
  </si>
  <si>
    <t>Production Manager I</t>
  </si>
  <si>
    <t>6341</t>
  </si>
  <si>
    <t>Production Manager II</t>
  </si>
  <si>
    <t>6340</t>
  </si>
  <si>
    <t>Production Manager III</t>
  </si>
  <si>
    <t>6316</t>
  </si>
  <si>
    <t>Production Technician</t>
  </si>
  <si>
    <t>3071</t>
  </si>
  <si>
    <t>Program Assistant</t>
  </si>
  <si>
    <t>2210</t>
  </si>
  <si>
    <t>2207</t>
  </si>
  <si>
    <t>Program Coordinator</t>
  </si>
  <si>
    <t>6041</t>
  </si>
  <si>
    <t>Project Engineer</t>
  </si>
  <si>
    <t>4011</t>
  </si>
  <si>
    <t>Project Leader for IT</t>
  </si>
  <si>
    <t>2215</t>
  </si>
  <si>
    <t>Project Manager for Wild Spaces Public Places</t>
  </si>
  <si>
    <t>6083</t>
  </si>
  <si>
    <t>Project Systems Analyst</t>
  </si>
  <si>
    <t>6085</t>
  </si>
  <si>
    <t>Project Systems Analyst Senior</t>
  </si>
  <si>
    <t>3213</t>
  </si>
  <si>
    <t>Property Control Specialist</t>
  </si>
  <si>
    <t>3214</t>
  </si>
  <si>
    <t>Property Control Specialist Senior</t>
  </si>
  <si>
    <t>1424</t>
  </si>
  <si>
    <t>Rates Analyst</t>
  </si>
  <si>
    <t>1408</t>
  </si>
  <si>
    <t>Records Management Coordinator</t>
  </si>
  <si>
    <t>1500</t>
  </si>
  <si>
    <t>Records Manager</t>
  </si>
  <si>
    <t>8009</t>
  </si>
  <si>
    <t>Recreation Aide I</t>
  </si>
  <si>
    <t>8011</t>
  </si>
  <si>
    <t>Recreation Aide II</t>
  </si>
  <si>
    <t>8019</t>
  </si>
  <si>
    <t>Recreation Assistant</t>
  </si>
  <si>
    <t>8012</t>
  </si>
  <si>
    <t>Recreation Leader</t>
  </si>
  <si>
    <t>8013</t>
  </si>
  <si>
    <t>Recreation Manager</t>
  </si>
  <si>
    <t>8015</t>
  </si>
  <si>
    <t>Recreation Supervisor</t>
  </si>
  <si>
    <t>3228</t>
  </si>
  <si>
    <t>Recycling Program Coordinator</t>
  </si>
  <si>
    <t>6084</t>
  </si>
  <si>
    <t>Regulatory Compliance Analyst</t>
  </si>
  <si>
    <t>6082</t>
  </si>
  <si>
    <t xml:space="preserve">Regulatory Compliance Analyst, Sr. </t>
  </si>
  <si>
    <t>9007</t>
  </si>
  <si>
    <t>Rehabilitation Specialist I</t>
  </si>
  <si>
    <t>9009</t>
  </si>
  <si>
    <t>Rehabilitation Specialist II</t>
  </si>
  <si>
    <t>7357</t>
  </si>
  <si>
    <t>Reichert House Youth Program After School Teacher</t>
  </si>
  <si>
    <t>7351</t>
  </si>
  <si>
    <t>Reichert House Youth Program Manager</t>
  </si>
  <si>
    <t>6175</t>
  </si>
  <si>
    <t>Relay Technician</t>
  </si>
  <si>
    <t>6177</t>
  </si>
  <si>
    <t>Relay Technician Apprentice</t>
  </si>
  <si>
    <t>6179</t>
  </si>
  <si>
    <t>Relay Technician Lead</t>
  </si>
  <si>
    <t>2103</t>
  </si>
  <si>
    <t>Residential Efficiency Program Coordinator I</t>
  </si>
  <si>
    <t>2105</t>
  </si>
  <si>
    <t>Residential Efficiency Program Coordinator II</t>
  </si>
  <si>
    <t>2107</t>
  </si>
  <si>
    <t>Residential Efficiency Program Coordinator III</t>
  </si>
  <si>
    <t>7104</t>
  </si>
  <si>
    <t>Residential Rental Housing Coordinator</t>
  </si>
  <si>
    <t>3226</t>
  </si>
  <si>
    <t>Resource Recovery Program Coordinator</t>
  </si>
  <si>
    <t>3097</t>
  </si>
  <si>
    <t>Revenue Assurance Supervisor for Utilities</t>
  </si>
  <si>
    <t>3037</t>
  </si>
  <si>
    <t>Revenue Protection Investigator</t>
  </si>
  <si>
    <t>3077</t>
  </si>
  <si>
    <t>Revenue Recovery and Contract Specialist</t>
  </si>
  <si>
    <t>5030</t>
  </si>
  <si>
    <t>Right of Way Crew Leader for Public Works</t>
  </si>
  <si>
    <t>1309</t>
  </si>
  <si>
    <t>Safety Specialist</t>
  </si>
  <si>
    <t>1310</t>
  </si>
  <si>
    <t>Safety Specialist for Utilities</t>
  </si>
  <si>
    <t>6203</t>
  </si>
  <si>
    <t>SCADA Systems Database Analyst</t>
  </si>
  <si>
    <t>7341</t>
  </si>
  <si>
    <t>School Crossing Guard</t>
  </si>
  <si>
    <t>4084</t>
  </si>
  <si>
    <t>Security Analyst I for IT</t>
  </si>
  <si>
    <t>4085</t>
  </si>
  <si>
    <t>Security Analyst II for IT</t>
  </si>
  <si>
    <t>4087</t>
  </si>
  <si>
    <t>Security Analyst Lead for IT</t>
  </si>
  <si>
    <t>4086</t>
  </si>
  <si>
    <t>Security Analyst Senior for IT</t>
  </si>
  <si>
    <t>7401</t>
  </si>
  <si>
    <t>Security Coordinator for Utilities</t>
  </si>
  <si>
    <t>1090</t>
  </si>
  <si>
    <t>Service Design Program Manager</t>
  </si>
  <si>
    <t>4027</t>
  </si>
  <si>
    <t>Service Desk Analyst for IT</t>
  </si>
  <si>
    <t>4032</t>
  </si>
  <si>
    <t>Service Desk Manager for IT</t>
  </si>
  <si>
    <t>4025</t>
  </si>
  <si>
    <t>Service Desk Specialist for IT</t>
  </si>
  <si>
    <t>4023</t>
  </si>
  <si>
    <t>Service Desk Technician for IT</t>
  </si>
  <si>
    <t>2573</t>
  </si>
  <si>
    <t>Service Operator</t>
  </si>
  <si>
    <t>4048</t>
  </si>
  <si>
    <t>Service Portfolio Manager for IT</t>
  </si>
  <si>
    <t>5033</t>
  </si>
  <si>
    <t>Small Equipment Fabrication and Maintenance Mechanic</t>
  </si>
  <si>
    <t>1036</t>
  </si>
  <si>
    <t>Small, Minority &amp; Veteran Bus Procurement Program Coordinator</t>
  </si>
  <si>
    <t>4311</t>
  </si>
  <si>
    <t>Smart City Coordinator</t>
  </si>
  <si>
    <t>4088</t>
  </si>
  <si>
    <t>Software Architect for IT</t>
  </si>
  <si>
    <t>4089</t>
  </si>
  <si>
    <t>Software Architect Senior for IT</t>
  </si>
  <si>
    <t>2115</t>
  </si>
  <si>
    <t>Solid Waste Collection Inspector</t>
  </si>
  <si>
    <t>2118</t>
  </si>
  <si>
    <t>Solid Waste Field Operations Supervisor</t>
  </si>
  <si>
    <t>2117</t>
  </si>
  <si>
    <t>Solid Waste Manager</t>
  </si>
  <si>
    <t>4091</t>
  </si>
  <si>
    <t>Solution Architect for IT</t>
  </si>
  <si>
    <t>8109</t>
  </si>
  <si>
    <t>Special Events and Assignments Coordinator</t>
  </si>
  <si>
    <t>1145</t>
  </si>
  <si>
    <t>Staff Assistant</t>
  </si>
  <si>
    <t>3033</t>
  </si>
  <si>
    <t>Staff Auditor</t>
  </si>
  <si>
    <t>1147</t>
  </si>
  <si>
    <t>Staff Specialist</t>
  </si>
  <si>
    <t>1148</t>
  </si>
  <si>
    <t>Staff Specialist for RTS</t>
  </si>
  <si>
    <t>3215</t>
  </si>
  <si>
    <t>Storekeeper I</t>
  </si>
  <si>
    <t>3217</t>
  </si>
  <si>
    <t>Storekeeper II</t>
  </si>
  <si>
    <t>2005</t>
  </si>
  <si>
    <t>2405</t>
  </si>
  <si>
    <t>Strategic Customer Experience Manager</t>
  </si>
  <si>
    <t>3303</t>
  </si>
  <si>
    <t>Strategic Planner</t>
  </si>
  <si>
    <t>1070</t>
  </si>
  <si>
    <t>Strategic Planner Senior</t>
  </si>
  <si>
    <t>1068</t>
  </si>
  <si>
    <t>Strategic Planning Manager</t>
  </si>
  <si>
    <t>6181</t>
  </si>
  <si>
    <t>Street Light Worker</t>
  </si>
  <si>
    <t>5032</t>
  </si>
  <si>
    <t>Street Sweeper Crew Leader for Public Works</t>
  </si>
  <si>
    <t>5036</t>
  </si>
  <si>
    <t>Street Sweeper Operator</t>
  </si>
  <si>
    <t>6183</t>
  </si>
  <si>
    <t>Substation and Relay Manager</t>
  </si>
  <si>
    <t>6187</t>
  </si>
  <si>
    <t>Substation Electrician</t>
  </si>
  <si>
    <t>6189</t>
  </si>
  <si>
    <t>Substation Electrician Apprentice</t>
  </si>
  <si>
    <t>6190</t>
  </si>
  <si>
    <t>Substation Electrician Lead</t>
  </si>
  <si>
    <t>6182</t>
  </si>
  <si>
    <t>Substation Operations Supervisor</t>
  </si>
  <si>
    <t>6071</t>
  </si>
  <si>
    <t>Supervising Engineer and Project Team Leader</t>
  </si>
  <si>
    <t>6075</t>
  </si>
  <si>
    <t>Supervising Engineer and Utility Designer</t>
  </si>
  <si>
    <t>4040</t>
  </si>
  <si>
    <t>Supervisor for IT</t>
  </si>
  <si>
    <t>3221</t>
  </si>
  <si>
    <t>Supply and Equipment Control Specialist</t>
  </si>
  <si>
    <t>3225</t>
  </si>
  <si>
    <t>Supply Chain Manager</t>
  </si>
  <si>
    <t>3224</t>
  </si>
  <si>
    <t>Supply Chain Specialist</t>
  </si>
  <si>
    <t>4028</t>
  </si>
  <si>
    <t>Support Supervisor for IT</t>
  </si>
  <si>
    <t>6043</t>
  </si>
  <si>
    <t>Survey Party Chief</t>
  </si>
  <si>
    <t>6045</t>
  </si>
  <si>
    <t>Survey Technician I</t>
  </si>
  <si>
    <t>6047</t>
  </si>
  <si>
    <t>Survey Technician II</t>
  </si>
  <si>
    <t>6049</t>
  </si>
  <si>
    <t>Surveyor</t>
  </si>
  <si>
    <t>2009</t>
  </si>
  <si>
    <t>Sustainability Manager</t>
  </si>
  <si>
    <t>6168</t>
  </si>
  <si>
    <t>System Operation Safety and Training Facilitator</t>
  </si>
  <si>
    <t>6180</t>
  </si>
  <si>
    <t>System Protection and Control Supervisor</t>
  </si>
  <si>
    <t>6127</t>
  </si>
  <si>
    <t>Systems Control Manager</t>
  </si>
  <si>
    <t>6176</t>
  </si>
  <si>
    <t>Systems Operations Manager</t>
  </si>
  <si>
    <t>6171</t>
  </si>
  <si>
    <t>Systems Operator II</t>
  </si>
  <si>
    <t>1062</t>
  </si>
  <si>
    <t>Systems Planning Director</t>
  </si>
  <si>
    <t>1224</t>
  </si>
  <si>
    <t>Talent Acquisition Representative</t>
  </si>
  <si>
    <t>1232</t>
  </si>
  <si>
    <t>Talent Acquisition Specialist</t>
  </si>
  <si>
    <t>2546</t>
  </si>
  <si>
    <t>Technical Support Specialist I</t>
  </si>
  <si>
    <t>2548</t>
  </si>
  <si>
    <t>Technical Support Specialist II</t>
  </si>
  <si>
    <t>2550</t>
  </si>
  <si>
    <t>Technical Support Specialist III</t>
  </si>
  <si>
    <t>2552</t>
  </si>
  <si>
    <t>Technical Support Specialist Senior</t>
  </si>
  <si>
    <t>4068</t>
  </si>
  <si>
    <t>Technical Systems Analyst I</t>
  </si>
  <si>
    <t>4070</t>
  </si>
  <si>
    <t>Technical Systems Analyst II</t>
  </si>
  <si>
    <t>4072</t>
  </si>
  <si>
    <t>Technical Systems Analyst Senior</t>
  </si>
  <si>
    <t>4074</t>
  </si>
  <si>
    <t>Technical Systems Coordinator</t>
  </si>
  <si>
    <t>4043</t>
  </si>
  <si>
    <t>Telecommunications Specialist I</t>
  </si>
  <si>
    <t>4045</t>
  </si>
  <si>
    <t>Telecommunications Specialist II</t>
  </si>
  <si>
    <t>4046</t>
  </si>
  <si>
    <t>Telecommunications Specialist Lead</t>
  </si>
  <si>
    <t>4047</t>
  </si>
  <si>
    <t>Telecommunications Supervisor</t>
  </si>
  <si>
    <t>7205</t>
  </si>
  <si>
    <t>TelServ Operator</t>
  </si>
  <si>
    <t>9732</t>
  </si>
  <si>
    <t>Traffic Management System Specialist I</t>
  </si>
  <si>
    <t>9735</t>
  </si>
  <si>
    <t>Traffic Management System Specialist II</t>
  </si>
  <si>
    <t>9730</t>
  </si>
  <si>
    <t>Traffic Management System Supervisor</t>
  </si>
  <si>
    <t>1063</t>
  </si>
  <si>
    <t>Traffic Operations Manager</t>
  </si>
  <si>
    <t>9731</t>
  </si>
  <si>
    <t>Traffic Operations Supervisor</t>
  </si>
  <si>
    <t>9715</t>
  </si>
  <si>
    <t>Traffic Signal Technician I</t>
  </si>
  <si>
    <t>9717</t>
  </si>
  <si>
    <t>Traffic Signal Technician II</t>
  </si>
  <si>
    <t>9718</t>
  </si>
  <si>
    <t>Traffic Signal Technician III</t>
  </si>
  <si>
    <t>9723</t>
  </si>
  <si>
    <t>Traffic Signal Technician Lead</t>
  </si>
  <si>
    <t>1223</t>
  </si>
  <si>
    <t>Training Technician</t>
  </si>
  <si>
    <t>9525</t>
  </si>
  <si>
    <t>Transit Asset Management Analyst</t>
  </si>
  <si>
    <t>9523</t>
  </si>
  <si>
    <t>Transit Community Services Specialist</t>
  </si>
  <si>
    <t>9521</t>
  </si>
  <si>
    <t>5018</t>
  </si>
  <si>
    <t>Transit Facilities Supervisor</t>
  </si>
  <si>
    <t>9513</t>
  </si>
  <si>
    <t>Transit Fleet Supervisor</t>
  </si>
  <si>
    <t>9530</t>
  </si>
  <si>
    <t>Transit Grants Program Specialist</t>
  </si>
  <si>
    <t>9503</t>
  </si>
  <si>
    <t>Transit Marketing and Communications Assistant</t>
  </si>
  <si>
    <t>9506</t>
  </si>
  <si>
    <t>Transit Marketing and Communications Specialist</t>
  </si>
  <si>
    <t>9508</t>
  </si>
  <si>
    <t>Transit Operations Manager</t>
  </si>
  <si>
    <t>9511</t>
  </si>
  <si>
    <t>Transit Operations Supervisor</t>
  </si>
  <si>
    <t>9501</t>
  </si>
  <si>
    <t>Transit Operator</t>
  </si>
  <si>
    <t>6ATU</t>
  </si>
  <si>
    <t>9507</t>
  </si>
  <si>
    <t>Transit Operator Trainee</t>
  </si>
  <si>
    <t>5ATU</t>
  </si>
  <si>
    <t>9510</t>
  </si>
  <si>
    <t>Transit Planner</t>
  </si>
  <si>
    <t>9518</t>
  </si>
  <si>
    <t>Transit Planner Senior</t>
  </si>
  <si>
    <t>9515</t>
  </si>
  <si>
    <t>Transit Planning Assistant</t>
  </si>
  <si>
    <t>9516</t>
  </si>
  <si>
    <t>Transit Planning Manager</t>
  </si>
  <si>
    <t>2208</t>
  </si>
  <si>
    <t>Transit Program Coordinator</t>
  </si>
  <si>
    <t>9519</t>
  </si>
  <si>
    <t>Transit Safety and Security Officer</t>
  </si>
  <si>
    <t>9517</t>
  </si>
  <si>
    <t>Transit Scheduler</t>
  </si>
  <si>
    <t>9514</t>
  </si>
  <si>
    <t>Transit Training Specialist</t>
  </si>
  <si>
    <t>9520</t>
  </si>
  <si>
    <t>Transit Training Technician</t>
  </si>
  <si>
    <t>9623</t>
  </si>
  <si>
    <t>Transit Vehicle Collision Repair Technician</t>
  </si>
  <si>
    <t>3079</t>
  </si>
  <si>
    <t>5071</t>
  </si>
  <si>
    <t>Tree Surgeon I</t>
  </si>
  <si>
    <t>5073</t>
  </si>
  <si>
    <t>Tree Surgeon II</t>
  </si>
  <si>
    <t>5075</t>
  </si>
  <si>
    <t>Tree Surgeon III</t>
  </si>
  <si>
    <t>7224</t>
  </si>
  <si>
    <t>TSP Network Services Administrator</t>
  </si>
  <si>
    <t>7228</t>
  </si>
  <si>
    <t>TSP Network Services Administrator Lead</t>
  </si>
  <si>
    <t>7226</t>
  </si>
  <si>
    <t>TSP Network Services Administrator Senior</t>
  </si>
  <si>
    <t>6142</t>
  </si>
  <si>
    <t>Urban Forestry Inspector</t>
  </si>
  <si>
    <t>6099</t>
  </si>
  <si>
    <t>Utilities Location Technician Apprentice</t>
  </si>
  <si>
    <t>6156</t>
  </si>
  <si>
    <t>6079</t>
  </si>
  <si>
    <t>Utility Project and Team Leader I</t>
  </si>
  <si>
    <t>6078</t>
  </si>
  <si>
    <t>Utility Project and Team Leader II</t>
  </si>
  <si>
    <t>6077</t>
  </si>
  <si>
    <t>Utility Project and Team Leader III</t>
  </si>
  <si>
    <t>6160</t>
  </si>
  <si>
    <t>6334</t>
  </si>
  <si>
    <t>6057</t>
  </si>
  <si>
    <t>Utility Services Supervisor</t>
  </si>
  <si>
    <t>6050</t>
  </si>
  <si>
    <t>Utility Standards Specialist</t>
  </si>
  <si>
    <t>9625</t>
  </si>
  <si>
    <t>Vehicle Service Attendant</t>
  </si>
  <si>
    <t>9627</t>
  </si>
  <si>
    <t>Vehicle Service Attendant for RTS</t>
  </si>
  <si>
    <t>7340</t>
  </si>
  <si>
    <t>Violence Interrupter</t>
  </si>
  <si>
    <t>3227</t>
  </si>
  <si>
    <t>Warehouse Supervisor</t>
  </si>
  <si>
    <t>2543</t>
  </si>
  <si>
    <t>Wastewater Crew Leader</t>
  </si>
  <si>
    <t>2559</t>
  </si>
  <si>
    <t>Wastewater ICE Technician</t>
  </si>
  <si>
    <t>2567</t>
  </si>
  <si>
    <t>Wastewater Lab Technician Senior</t>
  </si>
  <si>
    <t>2506</t>
  </si>
  <si>
    <t>Wastewater Maintenance Mechanic</t>
  </si>
  <si>
    <t>2505</t>
  </si>
  <si>
    <t>Wastewater Maintenance Mechanic Apprentice</t>
  </si>
  <si>
    <t>2504</t>
  </si>
  <si>
    <t>Wastewater Maintenance Mechanic Trainee</t>
  </si>
  <si>
    <t>2515</t>
  </si>
  <si>
    <t>Wastewater Plant Operator III</t>
  </si>
  <si>
    <t>2538</t>
  </si>
  <si>
    <t>Water Plant Operator Mechanic</t>
  </si>
  <si>
    <t>2534</t>
  </si>
  <si>
    <t>Water Plant Operator Mechanic Apprentice</t>
  </si>
  <si>
    <t>2539</t>
  </si>
  <si>
    <t>Water Plant Operator Mechanic Trainee</t>
  </si>
  <si>
    <t>2568</t>
  </si>
  <si>
    <t>Water Reclamation Laboratory Technician</t>
  </si>
  <si>
    <t>2520</t>
  </si>
  <si>
    <t>Water Reclamation Plant Operator</t>
  </si>
  <si>
    <t>2519</t>
  </si>
  <si>
    <t>Water Reclamation Plant Operator Apprentice</t>
  </si>
  <si>
    <t>2518</t>
  </si>
  <si>
    <t>Water Reclamation Plant Operator Trainee</t>
  </si>
  <si>
    <t>4022</t>
  </si>
  <si>
    <t>Web Applications Developer Senior for IT</t>
  </si>
  <si>
    <t>1319</t>
  </si>
  <si>
    <t>Wellness Assistant</t>
  </si>
  <si>
    <t>1321</t>
  </si>
  <si>
    <t>Wellness Coordinator</t>
  </si>
  <si>
    <t>6012</t>
  </si>
  <si>
    <t>Work and Resource Management Manager</t>
  </si>
  <si>
    <t>4020</t>
  </si>
  <si>
    <t>Work Management Coordinator for GRUCom</t>
  </si>
  <si>
    <t>1307</t>
  </si>
  <si>
    <t>Worker Compensation and Loss Control Manager</t>
  </si>
  <si>
    <t>2509</t>
  </si>
  <si>
    <t>WWW Facilities Operations and Maintenance Manager</t>
  </si>
  <si>
    <t>2555</t>
  </si>
  <si>
    <t>WWW ICE Technician Apprentice</t>
  </si>
  <si>
    <t>2561</t>
  </si>
  <si>
    <t>WWW Laboratory Supervisor</t>
  </si>
  <si>
    <t>1011</t>
  </si>
  <si>
    <t>WWW Officer</t>
  </si>
  <si>
    <t>2596</t>
  </si>
  <si>
    <t>WWW Planning Scheduler Analyst</t>
  </si>
  <si>
    <t>2581</t>
  </si>
  <si>
    <t>2593</t>
  </si>
  <si>
    <t>WWW Training Coordinator</t>
  </si>
  <si>
    <t>8020</t>
  </si>
  <si>
    <t>Youth Services Manager</t>
  </si>
  <si>
    <t>2114</t>
  </si>
  <si>
    <t>Zero Waste Specialist</t>
  </si>
  <si>
    <t>Exempt/ Non-Exempt</t>
  </si>
  <si>
    <t>HQ1 Min</t>
  </si>
  <si>
    <t>HQ1 Max</t>
  </si>
  <si>
    <t>HQ2 Min</t>
  </si>
  <si>
    <t>HQ2 Max2</t>
  </si>
  <si>
    <t>HQ3 Min</t>
  </si>
  <si>
    <t>HQ3 Max</t>
  </si>
  <si>
    <t>HQ4 Min</t>
  </si>
  <si>
    <t>HQ4 Max</t>
  </si>
  <si>
    <t>AQ1 Min</t>
  </si>
  <si>
    <t>AQ1 Max</t>
  </si>
  <si>
    <t>AQ2 Min</t>
  </si>
  <si>
    <t>AQ2 Max</t>
  </si>
  <si>
    <t>AQ3 Min</t>
  </si>
  <si>
    <t>AQ3 Max</t>
  </si>
  <si>
    <t>AQ4 Min</t>
  </si>
  <si>
    <t>AQ4 Max</t>
  </si>
  <si>
    <t>Max (H)</t>
  </si>
  <si>
    <t>Step Amount (H)</t>
  </si>
  <si>
    <t>Step Amount (A)</t>
  </si>
  <si>
    <t>Step 1</t>
  </si>
  <si>
    <t>Step 2</t>
  </si>
  <si>
    <t>Step 3</t>
  </si>
  <si>
    <t>Step 4</t>
  </si>
  <si>
    <t>Step 5</t>
  </si>
  <si>
    <t>Step 6</t>
  </si>
  <si>
    <t>Step 7</t>
  </si>
  <si>
    <t>Step 8</t>
  </si>
  <si>
    <t>Step 9</t>
  </si>
  <si>
    <t>Step 10</t>
  </si>
  <si>
    <t>Step 11</t>
  </si>
  <si>
    <t>Step 12</t>
  </si>
  <si>
    <t>Step 13</t>
  </si>
  <si>
    <t>Step 14</t>
  </si>
  <si>
    <t>Start</t>
  </si>
  <si>
    <t>3076</t>
  </si>
  <si>
    <t>Treasury Analyst, Lead</t>
  </si>
  <si>
    <t>7030</t>
  </si>
  <si>
    <t>Fire Records Technician</t>
  </si>
  <si>
    <t>2135</t>
  </si>
  <si>
    <t>Communications Manager</t>
  </si>
  <si>
    <t>9601</t>
  </si>
  <si>
    <t>Fleet Maintenance Manager</t>
  </si>
  <si>
    <t>Step 15</t>
  </si>
  <si>
    <t>Pay Grade P5</t>
  </si>
  <si>
    <t>3064</t>
  </si>
  <si>
    <t>Grants Administrator</t>
  </si>
  <si>
    <t>1320</t>
  </si>
  <si>
    <t>Mid-Level Practitioner</t>
  </si>
  <si>
    <t>8010</t>
  </si>
  <si>
    <t>Socioemotional Development Supervisor</t>
  </si>
  <si>
    <t>Transit Customer Service Supervisor</t>
  </si>
  <si>
    <t>1322</t>
  </si>
  <si>
    <t>6060</t>
  </si>
  <si>
    <t>Director of Energy Measurement and Field Operations</t>
  </si>
  <si>
    <t>6124</t>
  </si>
  <si>
    <t>2508</t>
  </si>
  <si>
    <t>Water/Wastewater Apprentice</t>
  </si>
  <si>
    <t>4016</t>
  </si>
  <si>
    <t>IT Security Manager</t>
  </si>
  <si>
    <t>4012</t>
  </si>
  <si>
    <t>IT Contract Compliance Manager</t>
  </si>
  <si>
    <t>3006</t>
  </si>
  <si>
    <t>3068</t>
  </si>
  <si>
    <t>Financial Systems Analyst</t>
  </si>
  <si>
    <t>Financial Systems Analyst Lead</t>
  </si>
  <si>
    <t>Financial Systems Analyst Senior</t>
  </si>
  <si>
    <t>Controller, Utilities</t>
  </si>
  <si>
    <t>Treasury Manager, Utilities</t>
  </si>
  <si>
    <t>Pay       Grade</t>
  </si>
  <si>
    <t>Safety Specialist, Sr.</t>
  </si>
  <si>
    <t>Program Coordinator for Parks, Recreation and Cultural Affairs</t>
  </si>
  <si>
    <t>Director of Water Distribution and Wastewater Collection Systems</t>
  </si>
  <si>
    <t>Financial Accounting Manager, Utilities</t>
  </si>
  <si>
    <t>Energy Delivery Trans and Distribution Support Supervisor</t>
  </si>
  <si>
    <t>Facilities Technician for Utilities</t>
  </si>
  <si>
    <t>Utility Safety and Training Facilitator</t>
  </si>
  <si>
    <t>IT Manager, Infrastructure and Administration</t>
  </si>
  <si>
    <t>IT Manager, Applications Development</t>
  </si>
  <si>
    <t>7039</t>
  </si>
  <si>
    <t>7040</t>
  </si>
  <si>
    <t>Community Resource Paramedicine Responder I</t>
  </si>
  <si>
    <t>Community Resource Paramedicine Responder II</t>
  </si>
  <si>
    <t>9013</t>
  </si>
  <si>
    <t>1246</t>
  </si>
  <si>
    <t>Talent Strategy Manager</t>
  </si>
  <si>
    <t>1101</t>
  </si>
  <si>
    <t>Special Advisor to the City Manager</t>
  </si>
  <si>
    <t>6145</t>
  </si>
  <si>
    <t>AMI Meter Technician</t>
  </si>
  <si>
    <t>6150</t>
  </si>
  <si>
    <t>AMI Coordinator</t>
  </si>
  <si>
    <t>6152</t>
  </si>
  <si>
    <t>AMI Operations Manager</t>
  </si>
  <si>
    <t>6144</t>
  </si>
  <si>
    <t>AMI MDM Coordinator</t>
  </si>
  <si>
    <t>6143</t>
  </si>
  <si>
    <t>AMI Network Technician</t>
  </si>
  <si>
    <t>Utilities Field Service Manager</t>
  </si>
  <si>
    <t>6140</t>
  </si>
  <si>
    <t>AMI Technology Coordinator</t>
  </si>
  <si>
    <t xml:space="preserve">MAPS 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</si>
  <si>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</si>
  <si>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</si>
  <si>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</si>
  <si>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</si>
  <si>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</si>
  <si>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</si>
  <si>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</si>
  <si>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</si>
  <si>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</si>
  <si>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Revenue and Receivables Specialist Senior</t>
  </si>
  <si>
    <t>Revenue and Receivables Specialist II</t>
  </si>
  <si>
    <t>Revenue and Receivables Specialist I</t>
  </si>
  <si>
    <t>Payroll and Payables Specialist I</t>
  </si>
  <si>
    <t>Payroll and Payables Specialist II</t>
  </si>
  <si>
    <t>Payroll and Payables Specialist Senior</t>
  </si>
  <si>
    <t>Revenue and Receivables Supervisor</t>
  </si>
  <si>
    <t>Revenue and Receivables Field Collector</t>
  </si>
  <si>
    <t>Revenue and Receivables Analyst</t>
  </si>
  <si>
    <t>Customer Solutions Manager</t>
  </si>
  <si>
    <t>Power Planning and Contracts Manager</t>
  </si>
  <si>
    <t>1213</t>
  </si>
  <si>
    <t>Compensation Specialist</t>
  </si>
  <si>
    <t>Utility Emergency Manager</t>
  </si>
  <si>
    <t>2528</t>
  </si>
  <si>
    <t>Water/Wastewater Treatment Plant Manager</t>
  </si>
  <si>
    <t>Water/Wastewater Supervisor</t>
  </si>
  <si>
    <t>2530</t>
  </si>
  <si>
    <t>Water ReclamationsOperator Mechanic</t>
  </si>
  <si>
    <t>2532</t>
  </si>
  <si>
    <t>Water/Wastewater Treatment Plant Supervisor</t>
  </si>
  <si>
    <t>3501</t>
  </si>
  <si>
    <t>Gun Violence Intervention Program Manager</t>
  </si>
  <si>
    <t>2120</t>
  </si>
  <si>
    <t>Telecommunications Officer</t>
  </si>
  <si>
    <t>Electric Systems Operations Coordinator - Electric Crews</t>
  </si>
  <si>
    <t>6120</t>
  </si>
  <si>
    <t>Electric Systems Operations Coordinator - Vegetation Crews</t>
  </si>
  <si>
    <t>3110</t>
  </si>
  <si>
    <t>Contract Specialist</t>
  </si>
  <si>
    <t>17CT</t>
  </si>
  <si>
    <t>Purchasing and Contracts Manager</t>
  </si>
  <si>
    <t>Accounts Payable Specialist I</t>
  </si>
  <si>
    <t>Accounts Payable Specialist II</t>
  </si>
  <si>
    <t>Accounts Payable Specialist Senior</t>
  </si>
  <si>
    <t>2985</t>
  </si>
  <si>
    <t>2986</t>
  </si>
  <si>
    <t>2987</t>
  </si>
  <si>
    <t>Network Infrastructure Designer Supervisor</t>
  </si>
  <si>
    <t>Grounds Technician I</t>
  </si>
  <si>
    <t>Grounds Technician II</t>
  </si>
  <si>
    <t>Grounds Technician III</t>
  </si>
  <si>
    <t>Grounds Technician IV</t>
  </si>
  <si>
    <t>Grounds Technician Senior II</t>
  </si>
  <si>
    <t>Grounds Technician Senior I</t>
  </si>
  <si>
    <t>4097</t>
  </si>
  <si>
    <t>Power Plant Heavy Equipment Operator</t>
  </si>
  <si>
    <t>Power Plant Heavy Equipment Operation Supervisor</t>
  </si>
  <si>
    <t>Last step may be adjusted for adherence to pay range max</t>
  </si>
  <si>
    <t>Pay Grade F5</t>
  </si>
  <si>
    <t>6086</t>
  </si>
  <si>
    <t>Director of Utilities Planning</t>
  </si>
  <si>
    <t>6092</t>
  </si>
  <si>
    <t>IT Manager, Project Management Office</t>
  </si>
  <si>
    <t>4036</t>
  </si>
  <si>
    <t>Office of Management and Budget Director</t>
  </si>
  <si>
    <t>1074</t>
  </si>
  <si>
    <t>Chief Sustainability and Resiliency Officer</t>
  </si>
  <si>
    <t>Assistant Director of Communications</t>
  </si>
  <si>
    <t>GIS and Operational Systems Specialist I</t>
  </si>
  <si>
    <t>GIS and Operational Systems Supervisor</t>
  </si>
  <si>
    <t>GIS and Operational Systems Specialist II</t>
  </si>
  <si>
    <t xml:space="preserve">GIS and Operational Systems Coordinator </t>
  </si>
  <si>
    <t>GIS and Operational Systems Technician</t>
  </si>
  <si>
    <t>9740</t>
  </si>
  <si>
    <t>Parking Maintenance Technician</t>
  </si>
  <si>
    <t>Director of Electric Transmission and Distribution Operations</t>
  </si>
  <si>
    <t>6130</t>
  </si>
  <si>
    <t>6010</t>
  </si>
  <si>
    <t>Director of Energy Delivery Engineering</t>
  </si>
  <si>
    <t>6194</t>
  </si>
  <si>
    <t>Distribution System Operator, Lead</t>
  </si>
  <si>
    <t>Electric Apparatus Technician, Lead</t>
  </si>
  <si>
    <t>Stormwater Services and PTTP Coordinator</t>
  </si>
  <si>
    <t>Police Major</t>
  </si>
  <si>
    <t>5204</t>
  </si>
  <si>
    <t>1150</t>
  </si>
  <si>
    <t>Assistant Director of Transportation - Fleet Operations</t>
  </si>
  <si>
    <t>Process Plant Operator</t>
  </si>
  <si>
    <t>Chief Resiliency Officer</t>
  </si>
  <si>
    <t>Department Marketing and Communications Supervisor</t>
  </si>
  <si>
    <t xml:space="preserve">Firefighter Non-Certified </t>
  </si>
  <si>
    <t>7023</t>
  </si>
  <si>
    <t>7021</t>
  </si>
  <si>
    <t>7005</t>
  </si>
  <si>
    <t xml:space="preserve">Firefighter Certified </t>
  </si>
  <si>
    <t xml:space="preserve">Fire Driver and Operator </t>
  </si>
  <si>
    <t>Fire Inspector</t>
  </si>
  <si>
    <t xml:space="preserve">Fire Lieutenant </t>
  </si>
  <si>
    <t xml:space="preserve">Fire Investigative Services Officer </t>
  </si>
  <si>
    <t xml:space="preserve">Fire Training Captain </t>
  </si>
  <si>
    <t xml:space="preserve">Fire Training Captain Hazmat </t>
  </si>
  <si>
    <t xml:space="preserve">Fire District Chief </t>
  </si>
  <si>
    <t>7027</t>
  </si>
  <si>
    <t>7009</t>
  </si>
  <si>
    <t xml:space="preserve">7008 </t>
  </si>
  <si>
    <t>7007</t>
  </si>
  <si>
    <t>7017</t>
  </si>
  <si>
    <t>7018</t>
  </si>
  <si>
    <t xml:space="preserve">7003 </t>
  </si>
  <si>
    <t>7003</t>
  </si>
  <si>
    <t xml:space="preserve">Fire Inspector </t>
  </si>
  <si>
    <t>6346</t>
  </si>
  <si>
    <t>Power Plant Operations Specialist</t>
  </si>
  <si>
    <t>6348</t>
  </si>
  <si>
    <t>Power Plant Analytical Chemistry Quality Manager</t>
  </si>
  <si>
    <t>3229</t>
  </si>
  <si>
    <t>Supply Chain Specialist II</t>
  </si>
  <si>
    <t>Supply Chain Specialist I</t>
  </si>
  <si>
    <t>3230</t>
  </si>
  <si>
    <t>5057</t>
  </si>
  <si>
    <t>Park Operations Supervisor</t>
  </si>
  <si>
    <t>4035</t>
  </si>
  <si>
    <t>IT Enterprise Project Lead, PMO</t>
  </si>
  <si>
    <t>Utilities Administrative Service Director</t>
  </si>
  <si>
    <t>Environmental Permitting and Compliance Director</t>
  </si>
  <si>
    <t>7312</t>
  </si>
  <si>
    <t>Body Worn Camera Administrator</t>
  </si>
  <si>
    <t>1401</t>
  </si>
  <si>
    <t>City Clerk Executive Assistant</t>
  </si>
  <si>
    <t>1402</t>
  </si>
  <si>
    <t xml:space="preserve">Senior Internal Auditor </t>
  </si>
  <si>
    <t>4133</t>
  </si>
  <si>
    <t>Operations Assistant and Systems Analyst</t>
  </si>
  <si>
    <t>Technology Director</t>
  </si>
  <si>
    <t xml:space="preserve">Director of Community Health Initiatives </t>
  </si>
  <si>
    <t>42-hour Pay Plan (effective 10/01/2024)</t>
  </si>
  <si>
    <t>Senior Internal Auditor</t>
  </si>
  <si>
    <t>People Resource Officer for Utilities</t>
  </si>
  <si>
    <t>7510</t>
  </si>
  <si>
    <t>Utilities Attorney</t>
  </si>
  <si>
    <t xml:space="preserve">Operations and Records Manager </t>
  </si>
  <si>
    <t>People Resources Officer for Utilities</t>
  </si>
  <si>
    <t xml:space="preserve">Technology Director </t>
  </si>
  <si>
    <t>Director of Community Health Initiatives</t>
  </si>
  <si>
    <t>Operations and Records Manager</t>
  </si>
  <si>
    <t>1218</t>
  </si>
  <si>
    <t>Classification and Compensation Manager</t>
  </si>
  <si>
    <t xml:space="preserve">Classification and Compensation Manager </t>
  </si>
  <si>
    <t>1231</t>
  </si>
  <si>
    <t>Employee and Labor Relations Manager</t>
  </si>
  <si>
    <t xml:space="preserve">Employee and Labor Relations Manager </t>
  </si>
  <si>
    <t>Equity Strategy Manager</t>
  </si>
  <si>
    <t>Equal Opportunity Executive Coordinator</t>
  </si>
  <si>
    <t>1013</t>
  </si>
  <si>
    <t>People Resource Business Partner</t>
  </si>
  <si>
    <t>6400</t>
  </si>
  <si>
    <t xml:space="preserve">Gas Operations Specialist </t>
  </si>
  <si>
    <t>Gas Operations Specialist</t>
  </si>
  <si>
    <t>3039</t>
  </si>
  <si>
    <t>Payroll Manager for Utilities</t>
  </si>
  <si>
    <t>3045</t>
  </si>
  <si>
    <t xml:space="preserve">Data Engineer for Analytics, Utilities </t>
  </si>
  <si>
    <t>3005</t>
  </si>
  <si>
    <t>Analytics Analyst, Sr.</t>
  </si>
  <si>
    <t>Housing Compliance Specialist and Advocate</t>
  </si>
  <si>
    <t>8110</t>
  </si>
  <si>
    <t>Finance Grants Program Specialist</t>
  </si>
  <si>
    <t>3301</t>
  </si>
  <si>
    <t>Budget Analyst Sr.</t>
  </si>
  <si>
    <t>3302</t>
  </si>
  <si>
    <t>Budget Analyst</t>
  </si>
  <si>
    <t>3001</t>
  </si>
  <si>
    <t>Director of Analytics, Reporting and Financial Systems</t>
  </si>
  <si>
    <t>3066</t>
  </si>
  <si>
    <t>Fiscal Projects Director</t>
  </si>
  <si>
    <t>6109</t>
  </si>
  <si>
    <t xml:space="preserve">Electric Services Technician </t>
  </si>
  <si>
    <t>Electric Services Technician</t>
  </si>
  <si>
    <t>Electric Transmission and Distribution Manager</t>
  </si>
  <si>
    <t>6133</t>
  </si>
  <si>
    <t>9012</t>
  </si>
  <si>
    <t>Housing and Community Development Director</t>
  </si>
  <si>
    <t>9728</t>
  </si>
  <si>
    <t>Traffic Signs and Markings Technician III</t>
  </si>
  <si>
    <t>Budget, Rates and Forecasting Manager for Utilities</t>
  </si>
  <si>
    <t xml:space="preserve">CITY OF GAINESVILLE - FY25 PAY PLAN </t>
  </si>
  <si>
    <t>3rd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</si>
</sst>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rgb="FF000000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i/>
      <sz val="10"/>
      <color theme="1"/>
      <name val="Arial Narrow"/>
      <family val="2"/>
    </font>
    <font>
      <b/>
      <i/>
      <sz val="14"/>
      <name val="Arial Narrow"/>
      <family val="2"/>
    </font>
    <font>
      <sz val="8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97">
    <xf numFmtId="0" fontId="0" fillId="0" borderId="0" xfId="0"/>
    <xf numFmtId="0" fontId="2" fillId="0" borderId="0" xfId="0" applyFont="1"/>
    <xf numFmtId="44" fontId="3" fillId="0" borderId="0" xfId="1" applyFont="1" applyFill="1"/>
    <xf numFmtId="164" fontId="3" fillId="0" borderId="0" xfId="1" applyNumberFormat="1" applyFont="1" applyFill="1"/>
    <xf numFmtId="0" fontId="2" fillId="2" borderId="1" xfId="0" applyFont="1" applyFill="1" applyBorder="1" applyAlignment="1">
      <alignment horizontal="right"/>
    </xf>
    <xf numFmtId="164" fontId="2" fillId="0" borderId="1" xfId="1" applyNumberFormat="1" applyFont="1" applyBorder="1"/>
    <xf numFmtId="44" fontId="2" fillId="0" borderId="1" xfId="1" applyFont="1" applyBorder="1"/>
    <xf numFmtId="44" fontId="3" fillId="0" borderId="1" xfId="1" applyFont="1" applyBorder="1"/>
    <xf numFmtId="164" fontId="5" fillId="0" borderId="1" xfId="1" applyNumberFormat="1" applyFont="1" applyFill="1" applyBorder="1"/>
    <xf numFmtId="164" fontId="5" fillId="2" borderId="1" xfId="1" applyNumberFormat="1" applyFont="1" applyFill="1" applyBorder="1" applyAlignment="1">
      <alignment horizontal="center"/>
    </xf>
    <xf numFmtId="164" fontId="3" fillId="0" borderId="0" xfId="1" applyNumberFormat="1" applyFont="1" applyFill="1" applyAlignment="1">
      <alignment horizontal="center"/>
    </xf>
    <xf numFmtId="0" fontId="3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44" fontId="3" fillId="0" borderId="0" xfId="1" applyFont="1" applyFill="1" applyAlignment="1">
      <alignment horizontal="left"/>
    </xf>
    <xf numFmtId="164" fontId="3" fillId="0" borderId="0" xfId="1" applyNumberFormat="1" applyFont="1" applyFill="1" applyAlignment="1">
      <alignment horizontal="left"/>
    </xf>
    <xf numFmtId="9" fontId="7" fillId="0" borderId="0" xfId="0" applyNumberFormat="1" applyFont="1"/>
    <xf numFmtId="164" fontId="8" fillId="3" borderId="1" xfId="1" applyNumberFormat="1" applyFont="1" applyFill="1" applyBorder="1" applyAlignment="1">
      <alignment horizontal="center" vertical="center"/>
    </xf>
    <xf numFmtId="164" fontId="7" fillId="0" borderId="0" xfId="0" applyNumberFormat="1" applyFont="1"/>
    <xf numFmtId="44" fontId="8" fillId="3" borderId="1" xfId="1" applyFont="1" applyFill="1" applyBorder="1" applyAlignment="1">
      <alignment horizontal="center" vertical="center"/>
    </xf>
    <xf numFmtId="44" fontId="9" fillId="0" borderId="1" xfId="1" applyFont="1" applyBorder="1" applyAlignment="1">
      <alignment vertical="center"/>
    </xf>
    <xf numFmtId="44" fontId="7" fillId="0" borderId="0" xfId="0" applyNumberFormat="1" applyFont="1"/>
    <xf numFmtId="0" fontId="2" fillId="0" borderId="1" xfId="0" applyFont="1" applyBorder="1"/>
    <xf numFmtId="44" fontId="2" fillId="2" borderId="1" xfId="1" applyFont="1" applyFill="1" applyBorder="1" applyAlignment="1">
      <alignment horizontal="center"/>
    </xf>
    <xf numFmtId="44" fontId="3" fillId="2" borderId="1" xfId="1" applyFont="1" applyFill="1" applyBorder="1"/>
    <xf numFmtId="44" fontId="3" fillId="0" borderId="0" xfId="1" applyFont="1"/>
    <xf numFmtId="44" fontId="2" fillId="2" borderId="1" xfId="0" applyNumberFormat="1" applyFont="1" applyFill="1" applyBorder="1" applyAlignment="1">
      <alignment horizontal="center"/>
    </xf>
    <xf numFmtId="44" fontId="0" fillId="0" borderId="0" xfId="0" applyNumberFormat="1"/>
    <xf numFmtId="44" fontId="6" fillId="2" borderId="1" xfId="1" applyFont="1" applyFill="1" applyBorder="1"/>
    <xf numFmtId="44" fontId="0" fillId="0" borderId="0" xfId="1" applyFont="1"/>
    <xf numFmtId="44" fontId="9" fillId="2" borderId="1" xfId="1" applyFont="1" applyFill="1" applyBorder="1" applyAlignment="1">
      <alignment vertical="center"/>
    </xf>
    <xf numFmtId="44" fontId="0" fillId="0" borderId="0" xfId="1" applyFont="1" applyFill="1"/>
    <xf numFmtId="0" fontId="10" fillId="0" borderId="0" xfId="0" applyFont="1"/>
    <xf numFmtId="44" fontId="6" fillId="0" borderId="0" xfId="1" applyFont="1" applyFill="1"/>
    <xf numFmtId="164" fontId="6" fillId="0" borderId="0" xfId="1" applyNumberFormat="1" applyFont="1" applyFill="1"/>
    <xf numFmtId="164" fontId="6" fillId="0" borderId="0" xfId="1" applyNumberFormat="1" applyFont="1" applyFill="1" applyAlignment="1">
      <alignment horizontal="right"/>
    </xf>
    <xf numFmtId="44" fontId="3" fillId="0" borderId="0" xfId="1" applyFont="1" applyFill="1" applyAlignment="1">
      <alignment horizontal="center"/>
    </xf>
    <xf numFmtId="44" fontId="6" fillId="0" borderId="0" xfId="1" applyFont="1" applyFill="1" applyAlignment="1">
      <alignment horizontal="left"/>
    </xf>
    <xf numFmtId="0" fontId="3" fillId="0" borderId="1" xfId="0" applyFont="1" applyBorder="1"/>
    <xf numFmtId="164" fontId="11" fillId="0" borderId="0" xfId="1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left"/>
    </xf>
    <xf numFmtId="164" fontId="5" fillId="2" borderId="1" xfId="1" applyNumberFormat="1" applyFont="1" applyFill="1" applyBorder="1" applyAlignment="1">
      <alignment vertical="center"/>
    </xf>
    <xf numFmtId="0" fontId="3" fillId="0" borderId="0" xfId="1" applyNumberFormat="1" applyFont="1" applyFill="1" applyAlignment="1">
      <alignment horizontal="center"/>
    </xf>
    <xf numFmtId="44" fontId="6" fillId="0" borderId="2" xfId="1" applyFont="1" applyFill="1" applyBorder="1"/>
    <xf numFmtId="44" fontId="6" fillId="0" borderId="3" xfId="1" applyFont="1" applyFill="1" applyBorder="1"/>
    <xf numFmtId="0" fontId="14" fillId="0" borderId="0" xfId="0" applyFont="1"/>
    <xf numFmtId="44" fontId="14" fillId="0" borderId="0" xfId="1" applyFont="1" applyFill="1"/>
    <xf numFmtId="44" fontId="14" fillId="0" borderId="0" xfId="1" applyFont="1" applyFill="1" applyAlignment="1">
      <alignment horizontal="right"/>
    </xf>
    <xf numFmtId="44" fontId="14" fillId="0" borderId="0" xfId="1" applyFont="1" applyFill="1" applyAlignment="1">
      <alignment horizontal="center" vertical="top"/>
    </xf>
    <xf numFmtId="0" fontId="14" fillId="0" borderId="0" xfId="0" applyFont="1" applyAlignment="1">
      <alignment vertical="top"/>
    </xf>
    <xf numFmtId="44" fontId="15" fillId="0" borderId="0" xfId="1" applyFont="1" applyFill="1"/>
    <xf numFmtId="44" fontId="15" fillId="0" borderId="0" xfId="1" applyFont="1" applyFill="1" applyBorder="1"/>
    <xf numFmtId="44" fontId="15" fillId="0" borderId="2" xfId="1" applyFont="1" applyFill="1" applyBorder="1"/>
    <xf numFmtId="44" fontId="15" fillId="0" borderId="3" xfId="1" applyFont="1" applyFill="1" applyBorder="1"/>
    <xf numFmtId="164" fontId="14" fillId="0" borderId="0" xfId="1" applyNumberFormat="1" applyFont="1" applyFill="1"/>
    <xf numFmtId="49" fontId="14" fillId="0" borderId="0" xfId="1" applyNumberFormat="1" applyFont="1" applyFill="1" applyAlignment="1">
      <alignment horizontal="center"/>
    </xf>
    <xf numFmtId="44" fontId="14" fillId="4" borderId="2" xfId="1" applyFont="1" applyFill="1" applyBorder="1"/>
    <xf numFmtId="44" fontId="14" fillId="0" borderId="2" xfId="1" applyFont="1" applyBorder="1"/>
    <xf numFmtId="0" fontId="13" fillId="0" borderId="0" xfId="0" applyFont="1" applyAlignment="1">
      <alignment horizontal="left" vertical="center"/>
    </xf>
    <xf numFmtId="14" fontId="14" fillId="0" borderId="0" xfId="0" applyNumberFormat="1" applyFont="1" applyAlignment="1">
      <alignment horizontal="right"/>
    </xf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center" vertical="top" wrapText="1"/>
    </xf>
    <xf numFmtId="0" fontId="15" fillId="0" borderId="0" xfId="0" applyFont="1"/>
    <xf numFmtId="49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quotePrefix="1" applyFont="1"/>
    <xf numFmtId="0" fontId="15" fillId="0" borderId="0" xfId="0" quotePrefix="1" applyFont="1" applyAlignment="1">
      <alignment horizontal="left"/>
    </xf>
    <xf numFmtId="49" fontId="15" fillId="0" borderId="0" xfId="0" quotePrefix="1" applyNumberFormat="1" applyFont="1" applyAlignment="1">
      <alignment horizontal="center"/>
    </xf>
    <xf numFmtId="1" fontId="15" fillId="0" borderId="0" xfId="0" quotePrefix="1" applyNumberFormat="1" applyFont="1" applyAlignment="1">
      <alignment horizontal="left"/>
    </xf>
    <xf numFmtId="44" fontId="15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quotePrefix="1" applyFont="1" applyAlignment="1">
      <alignment horizontal="left"/>
    </xf>
    <xf numFmtId="0" fontId="6" fillId="0" borderId="0" xfId="0" quotePrefix="1" applyFont="1"/>
    <xf numFmtId="1" fontId="6" fillId="0" borderId="0" xfId="0" quotePrefix="1" applyNumberFormat="1" applyFont="1" applyAlignment="1">
      <alignment horizontal="left"/>
    </xf>
    <xf numFmtId="0" fontId="6" fillId="0" borderId="0" xfId="0" applyFont="1" applyAlignment="1">
      <alignment horizontal="center"/>
    </xf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44" fontId="3" fillId="0" borderId="0" xfId="0" applyNumberFormat="1" applyFont="1"/>
    <xf numFmtId="164" fontId="6" fillId="0" borderId="0" xfId="0" applyNumberFormat="1" applyFont="1"/>
    <xf numFmtId="49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2" fillId="0" borderId="0" xfId="0" applyFont="1" applyAlignment="1">
      <alignment horizontal="center" wrapText="1"/>
    </xf>
    <xf numFmtId="0" fontId="13" fillId="0" borderId="0" xfId="0" applyFont="1" applyAlignment="1">
      <alignment horizontal="left" vertic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164" formatCode="_(&quot;$&quot;* #,##0.0000_);_(&quot;$&quot;* \(#,##0.00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164" formatCode="_(&quot;$&quot;* #,##0.0000_);_(&quot;$&quot;* \(#,##0.00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164" formatCode="_(&quot;$&quot;* #,##0.0000_);_(&quot;$&quot;* \(#,##0.00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164" formatCode="_(&quot;$&quot;* #,##0.0000_);_(&quot;$&quot;* \(#,##0.00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(&quot;$&quot;* #,##0.0000_);_(&quot;$&quot;* \(#,##0.00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(&quot;$&quot;* #,##0.0000_);_(&quot;$&quot;* \(#,##0.00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(&quot;$&quot;* #,##0.0000_);_(&quot;$&quot;* \(#,##0.00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(&quot;$&quot;* #,##0.0000_);_(&quot;$&quot;* \(#,##0.00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(&quot;$&quot;* #,##0.0000_);_(&quot;$&quot;* \(#,##0.00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(&quot;$&quot;* #,##0.0000_);_(&quot;$&quot;* \(#,##0.00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(&quot;$&quot;* #,##0.0000_);_(&quot;$&quot;* \(#,##0.00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(&quot;$&quot;* #,##0.0000_);_(&quot;$&quot;* \(#,##0.00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(&quot;$&quot;* #,##0.0000_);_(&quot;$&quot;* \(#,##0.00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(&quot;$&quot;* #,##0.0000_);_(&quot;$&quot;* \(#,##0.00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(&quot;$&quot;* #,##0.0000_);_(&quot;$&quot;* \(#,##0.000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(&quot;$&quot;* #,##0.0000_);_(&quot;$&quot;* \(#,##0.000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(&quot;$&quot;* #,##0.0000_);_(&quot;$&quot;* \(#,##0.000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(&quot;$&quot;* #,##0.0000_);_(&quot;$&quot;* \(#,##0.000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(&quot;$&quot;* #,##0.0000_);_(&quot;$&quot;* \(#,##0.000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(&quot;$&quot;* #,##0.0000_);_(&quot;$&quot;* \(#,##0.000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(&quot;$&quot;* #,##0.0000_);_(&quot;$&quot;* \(#,##0.0000\);_(&quot;$&quot;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(&quot;$&quot;* #,##0.0000_);_(&quot;$&quot;* \(#,##0.00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 Narrow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Arial Narrow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indent="0" justifyLastLine="0" shrinkToFit="0" readingOrder="0"/>
    </dxf>
  </dxfs>
  <tableStyles count="0" defaultTableStyle="TableStyleMedium2" defaultPivotStyle="PivotStyleLight16"/>
  <colors>
    <mruColors>
      <color rgb="FFFF65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" displayName="Table2" ref="A5:K863" totalsRowCount="1" headerRowDxfId="69" dataDxfId="68" totalsRowDxfId="67" dataCellStyle="Currency">
  <autoFilter ref="A5:K862" xr:uid="{00000000-0009-0000-0100-000001000000}"/>
  <sortState xmlns:xlrd2="http://schemas.microsoft.com/office/spreadsheetml/2017/richdata2" ref="A6:K862">
    <sortCondition ref="B5:B862"/>
  </sortState>
  <tableColumns count="11">
    <tableColumn id="1" xr3:uid="{00000000-0010-0000-0000-000001000000}" name="Code" dataDxfId="66" totalsRowDxfId="65"/>
    <tableColumn id="2" xr3:uid="{00000000-0010-0000-0000-000002000000}" name="Position" dataDxfId="64" totalsRowDxfId="63"/>
    <tableColumn id="3" xr3:uid="{00000000-0010-0000-0000-000003000000}" name="Union" dataDxfId="62" totalsRowDxfId="61"/>
    <tableColumn id="4" xr3:uid="{00000000-0010-0000-0000-000004000000}" name="Grade" dataDxfId="60" totalsRowDxfId="59"/>
    <tableColumn id="17" xr3:uid="{00000000-0010-0000-0000-000011000000}" name="Exempt/ Non-Exempt" dataDxfId="58" totalsRowDxfId="57"/>
    <tableColumn id="11" xr3:uid="{00000000-0010-0000-0000-00000B000000}" name="Min (H)" dataDxfId="56" totalsRowDxfId="55" dataCellStyle="Currency"/>
    <tableColumn id="12" xr3:uid="{00000000-0010-0000-0000-00000C000000}" name="Mid (H)" dataDxfId="54" totalsRowDxfId="53" dataCellStyle="Currency"/>
    <tableColumn id="7" xr3:uid="{00000000-0010-0000-0000-000007000000}" name="Max (H)" dataDxfId="52" totalsRowDxfId="51" dataCellStyle="Currency"/>
    <tableColumn id="14" xr3:uid="{00000000-0010-0000-0000-00000E000000}" name="Min (A)" dataDxfId="50" totalsRowDxfId="49" dataCellStyle="Currency"/>
    <tableColumn id="15" xr3:uid="{00000000-0010-0000-0000-00000F000000}" name="Mid (A)" dataDxfId="48" totalsRowDxfId="47" dataCellStyle="Currency"/>
    <tableColumn id="8" xr3:uid="{00000000-0010-0000-0000-000008000000}" name="Max (A)" dataDxfId="46" totalsRowDxfId="45" dataCellStyle="Currenc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" displayName="Table1" ref="A5:U862" totalsRowCount="1" headerRowDxfId="44" dataDxfId="43" totalsRowDxfId="42" dataCellStyle="Currency">
  <autoFilter ref="A5:U861" xr:uid="{00000000-0009-0000-0100-000002000000}"/>
  <tableColumns count="21">
    <tableColumn id="1" xr3:uid="{00000000-0010-0000-0100-000001000000}" name="Code" dataDxfId="41" totalsRowDxfId="40"/>
    <tableColumn id="2" xr3:uid="{00000000-0010-0000-0100-000002000000}" name="Position" dataDxfId="39" totalsRowDxfId="38" dataCellStyle="Currency"/>
    <tableColumn id="3" xr3:uid="{00000000-0010-0000-0100-000003000000}" name="Union" dataDxfId="37" totalsRowDxfId="36" dataCellStyle="Currency"/>
    <tableColumn id="4" xr3:uid="{00000000-0010-0000-0100-000004000000}" name="Pay       Grade" dataDxfId="35" totalsRowDxfId="34" dataCellStyle="Currency"/>
    <tableColumn id="21" xr3:uid="{00000000-0010-0000-0100-000015000000}" name="Exempt/ Non-Exempt" dataDxfId="33" totalsRowDxfId="32" dataCellStyle="Currency"/>
    <tableColumn id="5" xr3:uid="{00000000-0010-0000-0100-000005000000}" name="HQ1 Min" dataDxfId="31" totalsRowDxfId="30" dataCellStyle="Currency"/>
    <tableColumn id="6" xr3:uid="{00000000-0010-0000-0100-000006000000}" name="HQ1 Max" dataDxfId="29" totalsRowDxfId="28" dataCellStyle="Currency"/>
    <tableColumn id="22" xr3:uid="{00000000-0010-0000-0100-000016000000}" name="HQ2 Min" dataDxfId="27" totalsRowDxfId="26" dataCellStyle="Currency"/>
    <tableColumn id="7" xr3:uid="{00000000-0010-0000-0100-000007000000}" name="HQ2 Max2" dataDxfId="25" totalsRowDxfId="24" dataCellStyle="Currency"/>
    <tableColumn id="8" xr3:uid="{00000000-0010-0000-0100-000008000000}" name="HQ3 Min" dataDxfId="23" totalsRowDxfId="22" dataCellStyle="Currency"/>
    <tableColumn id="10" xr3:uid="{00000000-0010-0000-0100-00000A000000}" name="HQ3 Max" dataDxfId="21" totalsRowDxfId="20" dataCellStyle="Currency"/>
    <tableColumn id="11" xr3:uid="{00000000-0010-0000-0100-00000B000000}" name="HQ4 Min" dataDxfId="19" totalsRowDxfId="18" dataCellStyle="Currency"/>
    <tableColumn id="12" xr3:uid="{00000000-0010-0000-0100-00000C000000}" name="HQ4 Max" dataDxfId="17" totalsRowDxfId="16" dataCellStyle="Currency"/>
    <tableColumn id="13" xr3:uid="{00000000-0010-0000-0100-00000D000000}" name="AQ1 Min" dataDxfId="15" totalsRowDxfId="14" dataCellStyle="Currency"/>
    <tableColumn id="14" xr3:uid="{00000000-0010-0000-0100-00000E000000}" name="AQ1 Max" dataDxfId="13" totalsRowDxfId="12" dataCellStyle="Currency"/>
    <tableColumn id="15" xr3:uid="{00000000-0010-0000-0100-00000F000000}" name="AQ2 Min" dataDxfId="11" totalsRowDxfId="10" dataCellStyle="Currency"/>
    <tableColumn id="16" xr3:uid="{00000000-0010-0000-0100-000010000000}" name="AQ2 Max" dataDxfId="9" totalsRowDxfId="8" dataCellStyle="Currency"/>
    <tableColumn id="17" xr3:uid="{00000000-0010-0000-0100-000011000000}" name="AQ3 Min" dataDxfId="7" totalsRowDxfId="6" dataCellStyle="Currency"/>
    <tableColumn id="18" xr3:uid="{00000000-0010-0000-0100-000012000000}" name="AQ3 Max" dataDxfId="5" totalsRowDxfId="4" dataCellStyle="Currency"/>
    <tableColumn id="19" xr3:uid="{00000000-0010-0000-0100-000013000000}" name="AQ4 Min" dataDxfId="3" totalsRowDxfId="2" dataCellStyle="Currency"/>
    <tableColumn id="20" xr3:uid="{00000000-0010-0000-0100-000014000000}" name="AQ4 Max" dataDxfId="1" totalsRowDxfId="0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63"/>
  <sheetViews>
    <sheetView tabSelected="1" zoomScale="90" zoomScaleNormal="90" workbookViewId="0">
      <selection activeCell="H3" sqref="H3"/>
    </sheetView>
  </sheetViews>
  <sheetFormatPr defaultColWidth="9.28515625" defaultRowHeight="16.5" x14ac:dyDescent="0.3"/>
  <cols>
    <col min="1" max="1" width="5.28515625" style="49" customWidth="1"/>
    <col min="2" max="2" width="52.28515625" style="49" customWidth="1"/>
    <col min="3" max="3" width="6.42578125" style="49" customWidth="1"/>
    <col min="4" max="4" width="8.5703125" style="49" customWidth="1"/>
    <col min="5" max="5" width="10" style="49" customWidth="1"/>
    <col min="6" max="6" width="8.7109375" style="50" customWidth="1"/>
    <col min="7" max="7" width="12" style="50" customWidth="1"/>
    <col min="8" max="8" width="8.7109375" style="50" customWidth="1"/>
    <col min="9" max="11" width="14.28515625" style="50" customWidth="1"/>
    <col min="12" max="16384" width="9.28515625" style="49"/>
  </cols>
  <sheetData>
    <row r="1" spans="1:11" x14ac:dyDescent="0.3">
      <c r="A1" s="96" t="s">
        <v>1873</v>
      </c>
      <c r="B1" s="96"/>
      <c r="J1" s="51" t="s">
        <v>0</v>
      </c>
      <c r="K1" s="63">
        <v>45748</v>
      </c>
    </row>
    <row r="2" spans="1:11" x14ac:dyDescent="0.3">
      <c r="A2" s="62" t="s">
        <v>1874</v>
      </c>
      <c r="B2" s="62"/>
      <c r="J2" s="51" t="s">
        <v>1</v>
      </c>
      <c r="K2" s="63">
        <v>45750</v>
      </c>
    </row>
    <row r="3" spans="1:11" x14ac:dyDescent="0.3">
      <c r="A3" s="64" t="s">
        <v>2</v>
      </c>
      <c r="J3" s="51" t="s">
        <v>3</v>
      </c>
      <c r="K3" s="50">
        <v>15</v>
      </c>
    </row>
    <row r="4" spans="1:11" x14ac:dyDescent="0.3">
      <c r="A4" s="65"/>
      <c r="J4" s="49"/>
      <c r="K4" s="49"/>
    </row>
    <row r="5" spans="1:11" s="53" customFormat="1" ht="24.75" customHeight="1" x14ac:dyDescent="0.25">
      <c r="A5" s="66" t="s">
        <v>4</v>
      </c>
      <c r="B5" s="67" t="s">
        <v>5</v>
      </c>
      <c r="C5" s="66" t="s">
        <v>6</v>
      </c>
      <c r="D5" s="66" t="s">
        <v>7</v>
      </c>
      <c r="E5" s="68" t="s">
        <v>1586</v>
      </c>
      <c r="F5" s="52" t="s">
        <v>8</v>
      </c>
      <c r="G5" s="52" t="s">
        <v>9</v>
      </c>
      <c r="H5" s="52" t="s">
        <v>1603</v>
      </c>
      <c r="I5" s="52" t="s">
        <v>10</v>
      </c>
      <c r="J5" s="52" t="s">
        <v>11</v>
      </c>
      <c r="K5" s="52" t="s">
        <v>12</v>
      </c>
    </row>
    <row r="6" spans="1:11" x14ac:dyDescent="0.3">
      <c r="A6" s="69" t="s">
        <v>13</v>
      </c>
      <c r="B6" s="69" t="s">
        <v>14</v>
      </c>
      <c r="C6" s="69" t="s">
        <v>15</v>
      </c>
      <c r="D6" s="70" t="s">
        <v>16</v>
      </c>
      <c r="E6" s="71" t="s">
        <v>17</v>
      </c>
      <c r="F6" s="54">
        <v>21.59</v>
      </c>
      <c r="G6" s="54">
        <f>MEDIAN(Table2[[#This Row],[Max (H)]],Table2[[#This Row],[Min (H)]])</f>
        <v>27.234999999999999</v>
      </c>
      <c r="H6" s="54">
        <v>32.880000000000003</v>
      </c>
      <c r="I6" s="54">
        <v>44897.96</v>
      </c>
      <c r="J6" s="54">
        <v>55813.78</v>
      </c>
      <c r="K6" s="54">
        <v>68397.83</v>
      </c>
    </row>
    <row r="7" spans="1:11" x14ac:dyDescent="0.3">
      <c r="A7" s="69" t="s">
        <v>18</v>
      </c>
      <c r="B7" s="69" t="s">
        <v>19</v>
      </c>
      <c r="C7" s="69" t="s">
        <v>15</v>
      </c>
      <c r="D7" s="70" t="s">
        <v>20</v>
      </c>
      <c r="E7" s="71" t="s">
        <v>17</v>
      </c>
      <c r="F7" s="54">
        <v>17.89</v>
      </c>
      <c r="G7" s="54">
        <f>MEDIAN(Table2[[#This Row],[Max (H)]],Table2[[#This Row],[Min (H)]])</f>
        <v>22.1</v>
      </c>
      <c r="H7" s="54">
        <v>26.31</v>
      </c>
      <c r="I7" s="54">
        <v>37208.33</v>
      </c>
      <c r="J7" s="54">
        <v>45301.15</v>
      </c>
      <c r="K7" s="54">
        <v>54728.81</v>
      </c>
    </row>
    <row r="8" spans="1:11" x14ac:dyDescent="0.3">
      <c r="A8" s="69" t="s">
        <v>21</v>
      </c>
      <c r="B8" s="69" t="s">
        <v>22</v>
      </c>
      <c r="C8" s="69" t="s">
        <v>15</v>
      </c>
      <c r="D8" s="70" t="s">
        <v>23</v>
      </c>
      <c r="E8" s="71" t="s">
        <v>17</v>
      </c>
      <c r="F8" s="54">
        <v>23.18</v>
      </c>
      <c r="G8" s="54">
        <f>MEDIAN(Table2[[#This Row],[Max (H)]],Table2[[#This Row],[Min (H)]])</f>
        <v>28.635000000000002</v>
      </c>
      <c r="H8" s="54">
        <v>34.090000000000003</v>
      </c>
      <c r="I8" s="54">
        <v>48208.33</v>
      </c>
      <c r="J8" s="54">
        <v>58693.65</v>
      </c>
      <c r="K8" s="54">
        <v>70908.429999999993</v>
      </c>
    </row>
    <row r="9" spans="1:11" x14ac:dyDescent="0.3">
      <c r="A9" s="69" t="s">
        <v>24</v>
      </c>
      <c r="B9" s="69" t="s">
        <v>25</v>
      </c>
      <c r="C9" s="69" t="s">
        <v>15</v>
      </c>
      <c r="D9" s="70" t="s">
        <v>26</v>
      </c>
      <c r="E9" s="71" t="s">
        <v>17</v>
      </c>
      <c r="F9" s="55">
        <v>25.65</v>
      </c>
      <c r="G9" s="54">
        <f>MEDIAN(Table2[[#This Row],[Max (H)]],Table2[[#This Row],[Min (H)]])</f>
        <v>32.36</v>
      </c>
      <c r="H9" s="54">
        <v>39.07</v>
      </c>
      <c r="I9" s="55">
        <v>53346.94</v>
      </c>
      <c r="J9" s="54">
        <v>66316.92</v>
      </c>
      <c r="K9" s="54">
        <v>81269.06</v>
      </c>
    </row>
    <row r="10" spans="1:11" x14ac:dyDescent="0.3">
      <c r="A10" s="69" t="s">
        <v>27</v>
      </c>
      <c r="B10" s="69" t="s">
        <v>28</v>
      </c>
      <c r="C10" s="69" t="s">
        <v>15</v>
      </c>
      <c r="D10" s="70" t="s">
        <v>29</v>
      </c>
      <c r="E10" s="71" t="s">
        <v>17</v>
      </c>
      <c r="F10" s="54">
        <v>18.03</v>
      </c>
      <c r="G10" s="54">
        <f>MEDIAN(Table2[[#This Row],[Max (H)]],Table2[[#This Row],[Min (H)]])</f>
        <v>22.274999999999999</v>
      </c>
      <c r="H10" s="54">
        <v>26.52</v>
      </c>
      <c r="I10" s="54">
        <v>37500</v>
      </c>
      <c r="J10" s="54">
        <v>45656.25</v>
      </c>
      <c r="K10" s="54">
        <v>55157.81</v>
      </c>
    </row>
    <row r="11" spans="1:11" x14ac:dyDescent="0.3">
      <c r="A11" s="69" t="s">
        <v>30</v>
      </c>
      <c r="B11" s="69" t="s">
        <v>31</v>
      </c>
      <c r="C11" s="69" t="s">
        <v>32</v>
      </c>
      <c r="D11" s="70" t="s">
        <v>33</v>
      </c>
      <c r="E11" s="71" t="s">
        <v>17</v>
      </c>
      <c r="F11" s="54">
        <v>17.43</v>
      </c>
      <c r="G11" s="54"/>
      <c r="H11" s="54">
        <v>24.4</v>
      </c>
      <c r="I11" s="54">
        <v>36247.68</v>
      </c>
      <c r="J11" s="54"/>
      <c r="K11" s="54">
        <v>50746.03</v>
      </c>
    </row>
    <row r="12" spans="1:11" x14ac:dyDescent="0.3">
      <c r="A12" s="69" t="s">
        <v>34</v>
      </c>
      <c r="B12" s="69" t="s">
        <v>35</v>
      </c>
      <c r="C12" s="69" t="s">
        <v>15</v>
      </c>
      <c r="D12" s="70" t="s">
        <v>36</v>
      </c>
      <c r="E12" s="71" t="s">
        <v>17</v>
      </c>
      <c r="F12" s="55">
        <v>16.43</v>
      </c>
      <c r="G12" s="54">
        <f>MEDIAN(Table2[[#This Row],[Max (H)]],Table2[[#This Row],[Min (H)]])</f>
        <v>20.295502163461538</v>
      </c>
      <c r="H12" s="54">
        <v>24.161004326923077</v>
      </c>
      <c r="I12" s="55">
        <v>34166.67</v>
      </c>
      <c r="J12" s="54">
        <v>41597.919999999998</v>
      </c>
      <c r="K12" s="54">
        <v>50254.89</v>
      </c>
    </row>
    <row r="13" spans="1:11" x14ac:dyDescent="0.3">
      <c r="A13" s="69" t="s">
        <v>37</v>
      </c>
      <c r="B13" s="69" t="s">
        <v>38</v>
      </c>
      <c r="C13" s="69" t="s">
        <v>15</v>
      </c>
      <c r="D13" s="70" t="s">
        <v>20</v>
      </c>
      <c r="E13" s="71" t="s">
        <v>17</v>
      </c>
      <c r="F13" s="54">
        <v>17.89</v>
      </c>
      <c r="G13" s="54">
        <f>MEDIAN(Table2[[#This Row],[Max (H)]],Table2[[#This Row],[Min (H)]])</f>
        <v>22.1</v>
      </c>
      <c r="H13" s="54">
        <v>26.31</v>
      </c>
      <c r="I13" s="54">
        <v>37208.33</v>
      </c>
      <c r="J13" s="54">
        <v>45301.15</v>
      </c>
      <c r="K13" s="54">
        <v>54728.81</v>
      </c>
    </row>
    <row r="14" spans="1:11" x14ac:dyDescent="0.3">
      <c r="A14" s="69" t="s">
        <v>39</v>
      </c>
      <c r="B14" s="69" t="s">
        <v>40</v>
      </c>
      <c r="C14" s="69" t="s">
        <v>15</v>
      </c>
      <c r="D14" s="70" t="s">
        <v>41</v>
      </c>
      <c r="E14" s="71" t="s">
        <v>17</v>
      </c>
      <c r="F14" s="54">
        <v>19.13</v>
      </c>
      <c r="G14" s="54">
        <f>MEDIAN(Table2[[#This Row],[Max (H)]],Table2[[#This Row],[Min (H)]])</f>
        <v>23.634999999999998</v>
      </c>
      <c r="H14" s="54">
        <v>28.14</v>
      </c>
      <c r="I14" s="54">
        <v>39791.67</v>
      </c>
      <c r="J14" s="54">
        <v>48446.36</v>
      </c>
      <c r="K14" s="54">
        <v>58528.57</v>
      </c>
    </row>
    <row r="15" spans="1:11" x14ac:dyDescent="0.3">
      <c r="A15" s="69" t="s">
        <v>42</v>
      </c>
      <c r="B15" s="69" t="s">
        <v>43</v>
      </c>
      <c r="C15" s="69" t="s">
        <v>32</v>
      </c>
      <c r="D15" s="70" t="s">
        <v>44</v>
      </c>
      <c r="E15" s="71" t="s">
        <v>17</v>
      </c>
      <c r="F15" s="54">
        <v>20.3</v>
      </c>
      <c r="G15" s="54"/>
      <c r="H15" s="54">
        <v>28.41</v>
      </c>
      <c r="I15" s="54">
        <v>42215.4</v>
      </c>
      <c r="J15" s="54"/>
      <c r="K15" s="54">
        <v>59100.62</v>
      </c>
    </row>
    <row r="16" spans="1:11" x14ac:dyDescent="0.3">
      <c r="A16" s="69" t="s">
        <v>45</v>
      </c>
      <c r="B16" s="69" t="s">
        <v>46</v>
      </c>
      <c r="C16" s="69" t="s">
        <v>47</v>
      </c>
      <c r="D16" s="70" t="s">
        <v>48</v>
      </c>
      <c r="E16" s="71" t="s">
        <v>49</v>
      </c>
      <c r="F16" s="55">
        <v>36.729999999999997</v>
      </c>
      <c r="G16" s="54">
        <f>MEDIAN(Table2[[#This Row],[Max (H)]],Table2[[#This Row],[Min (H)]])</f>
        <v>47.31</v>
      </c>
      <c r="H16" s="54">
        <v>57.89</v>
      </c>
      <c r="I16" s="55">
        <v>76400</v>
      </c>
      <c r="J16" s="54">
        <v>96932.5</v>
      </c>
      <c r="K16" s="54">
        <v>120401.63</v>
      </c>
    </row>
    <row r="17" spans="1:11" x14ac:dyDescent="0.3">
      <c r="A17" s="69" t="s">
        <v>50</v>
      </c>
      <c r="B17" s="69" t="s">
        <v>51</v>
      </c>
      <c r="C17" s="69" t="s">
        <v>47</v>
      </c>
      <c r="D17" s="70" t="s">
        <v>52</v>
      </c>
      <c r="E17" s="71" t="s">
        <v>49</v>
      </c>
      <c r="F17" s="55">
        <v>29.04</v>
      </c>
      <c r="G17" s="54">
        <f>MEDIAN(Table2[[#This Row],[Max (H)]],Table2[[#This Row],[Min (H)]])</f>
        <v>36.64</v>
      </c>
      <c r="H17" s="54">
        <v>44.24</v>
      </c>
      <c r="I17" s="55">
        <v>60408.160000000003</v>
      </c>
      <c r="J17" s="54">
        <v>75094.899999999994</v>
      </c>
      <c r="K17" s="54">
        <v>92026.18</v>
      </c>
    </row>
    <row r="18" spans="1:11" x14ac:dyDescent="0.3">
      <c r="A18" s="69" t="s">
        <v>53</v>
      </c>
      <c r="B18" s="69" t="s">
        <v>54</v>
      </c>
      <c r="C18" s="69" t="s">
        <v>47</v>
      </c>
      <c r="D18" s="70" t="s">
        <v>55</v>
      </c>
      <c r="E18" s="71" t="s">
        <v>49</v>
      </c>
      <c r="F18" s="54">
        <v>32.31</v>
      </c>
      <c r="G18" s="54">
        <f>MEDIAN(Table2[[#This Row],[Max (H)]],Table2[[#This Row],[Min (H)]])</f>
        <v>41.61</v>
      </c>
      <c r="H18" s="54">
        <v>50.91</v>
      </c>
      <c r="I18" s="54">
        <v>67200</v>
      </c>
      <c r="J18" s="54">
        <v>85260</v>
      </c>
      <c r="K18" s="54">
        <v>105902.99999999999</v>
      </c>
    </row>
    <row r="19" spans="1:11" x14ac:dyDescent="0.3">
      <c r="A19" s="69" t="s">
        <v>56</v>
      </c>
      <c r="B19" s="69" t="s">
        <v>57</v>
      </c>
      <c r="C19" s="69" t="s">
        <v>47</v>
      </c>
      <c r="D19" s="70" t="s">
        <v>58</v>
      </c>
      <c r="E19" s="71" t="s">
        <v>49</v>
      </c>
      <c r="F19" s="54">
        <v>25</v>
      </c>
      <c r="G19" s="54">
        <f>MEDIAN(Table2[[#This Row],[Max (H)]],Table2[[#This Row],[Min (H)]])</f>
        <v>31.545000000000002</v>
      </c>
      <c r="H19" s="54">
        <v>38.090000000000003</v>
      </c>
      <c r="I19" s="54">
        <v>52000</v>
      </c>
      <c r="J19" s="54">
        <v>64642.5</v>
      </c>
      <c r="K19" s="54">
        <v>79217.13</v>
      </c>
    </row>
    <row r="20" spans="1:11" x14ac:dyDescent="0.3">
      <c r="A20" s="69" t="s">
        <v>59</v>
      </c>
      <c r="B20" s="69" t="s">
        <v>60</v>
      </c>
      <c r="C20" s="69" t="s">
        <v>47</v>
      </c>
      <c r="D20" s="70" t="s">
        <v>61</v>
      </c>
      <c r="E20" s="71" t="s">
        <v>17</v>
      </c>
      <c r="F20" s="54">
        <v>19.13</v>
      </c>
      <c r="G20" s="54">
        <f>MEDIAN(Table2[[#This Row],[Max (H)]],Table2[[#This Row],[Min (H)]])</f>
        <v>23.634999999999998</v>
      </c>
      <c r="H20" s="54">
        <v>28.14</v>
      </c>
      <c r="I20" s="54">
        <v>39791.67</v>
      </c>
      <c r="J20" s="54">
        <v>48446.36</v>
      </c>
      <c r="K20" s="54">
        <v>58528.57</v>
      </c>
    </row>
    <row r="21" spans="1:11" x14ac:dyDescent="0.3">
      <c r="A21" s="69" t="s">
        <v>62</v>
      </c>
      <c r="B21" s="69" t="s">
        <v>63</v>
      </c>
      <c r="C21" s="69" t="s">
        <v>47</v>
      </c>
      <c r="D21" s="70" t="s">
        <v>58</v>
      </c>
      <c r="E21" s="71" t="s">
        <v>49</v>
      </c>
      <c r="F21" s="54">
        <v>25</v>
      </c>
      <c r="G21" s="54">
        <f>MEDIAN(Table2[[#This Row],[Max (H)]],Table2[[#This Row],[Min (H)]])</f>
        <v>31.545000000000002</v>
      </c>
      <c r="H21" s="54">
        <v>38.090000000000003</v>
      </c>
      <c r="I21" s="54">
        <v>52000</v>
      </c>
      <c r="J21" s="54">
        <v>64642.5</v>
      </c>
      <c r="K21" s="54">
        <v>79217.13</v>
      </c>
    </row>
    <row r="22" spans="1:11" x14ac:dyDescent="0.3">
      <c r="A22" s="75" t="s">
        <v>65</v>
      </c>
      <c r="B22" s="69" t="s">
        <v>66</v>
      </c>
      <c r="C22" s="69" t="s">
        <v>47</v>
      </c>
      <c r="D22" s="70" t="s">
        <v>48</v>
      </c>
      <c r="E22" s="71" t="s">
        <v>49</v>
      </c>
      <c r="F22" s="54">
        <v>36.729999999999997</v>
      </c>
      <c r="G22" s="54">
        <f>MEDIAN(Table2[[#This Row],[Max (H)]],Table2[[#This Row],[Min (H)]])</f>
        <v>47.31</v>
      </c>
      <c r="H22" s="54">
        <v>57.89</v>
      </c>
      <c r="I22" s="54">
        <v>76400</v>
      </c>
      <c r="J22" s="54">
        <v>96932.5</v>
      </c>
      <c r="K22" s="54">
        <v>120401.63</v>
      </c>
    </row>
    <row r="23" spans="1:11" x14ac:dyDescent="0.3">
      <c r="A23" s="69" t="s">
        <v>67</v>
      </c>
      <c r="B23" s="69" t="s">
        <v>68</v>
      </c>
      <c r="C23" s="69" t="s">
        <v>47</v>
      </c>
      <c r="D23" s="70" t="s">
        <v>52</v>
      </c>
      <c r="E23" s="71" t="s">
        <v>49</v>
      </c>
      <c r="F23" s="54">
        <v>29.04</v>
      </c>
      <c r="G23" s="54">
        <f>MEDIAN(Table2[[#This Row],[Max (H)]],Table2[[#This Row],[Min (H)]])</f>
        <v>36.64</v>
      </c>
      <c r="H23" s="54">
        <v>44.24</v>
      </c>
      <c r="I23" s="54">
        <v>60408.160000000003</v>
      </c>
      <c r="J23" s="54">
        <v>75094.899999999994</v>
      </c>
      <c r="K23" s="54">
        <v>92026.18</v>
      </c>
    </row>
    <row r="24" spans="1:11" x14ac:dyDescent="0.3">
      <c r="A24" s="75" t="s">
        <v>69</v>
      </c>
      <c r="B24" s="69" t="s">
        <v>70</v>
      </c>
      <c r="C24" s="69" t="s">
        <v>47</v>
      </c>
      <c r="D24" s="70" t="s">
        <v>71</v>
      </c>
      <c r="E24" s="71" t="s">
        <v>49</v>
      </c>
      <c r="F24" s="54">
        <v>33.159999999999997</v>
      </c>
      <c r="G24" s="54">
        <f>MEDIAN(Table2[[#This Row],[Max (H)]],Table2[[#This Row],[Min (H)]])</f>
        <v>41.84</v>
      </c>
      <c r="H24" s="54">
        <v>50.52</v>
      </c>
      <c r="I24" s="54">
        <v>68979.59</v>
      </c>
      <c r="J24" s="54">
        <v>85750.26</v>
      </c>
      <c r="K24" s="54">
        <v>105083.94</v>
      </c>
    </row>
    <row r="25" spans="1:11" x14ac:dyDescent="0.3">
      <c r="A25" s="69" t="s">
        <v>72</v>
      </c>
      <c r="B25" s="69" t="s">
        <v>73</v>
      </c>
      <c r="C25" s="69" t="s">
        <v>47</v>
      </c>
      <c r="D25" s="70" t="s">
        <v>74</v>
      </c>
      <c r="E25" s="71" t="s">
        <v>49</v>
      </c>
      <c r="F25" s="54">
        <v>36.81</v>
      </c>
      <c r="G25" s="54">
        <f>MEDIAN(Table2[[#This Row],[Max (H)]],Table2[[#This Row],[Min (H)]])</f>
        <v>47.41</v>
      </c>
      <c r="H25" s="54">
        <v>58.01</v>
      </c>
      <c r="I25" s="54">
        <v>76560</v>
      </c>
      <c r="J25" s="54">
        <v>97135.5</v>
      </c>
      <c r="K25" s="54">
        <v>120653.78</v>
      </c>
    </row>
    <row r="26" spans="1:11" x14ac:dyDescent="0.3">
      <c r="A26" s="69" t="s">
        <v>75</v>
      </c>
      <c r="B26" s="69" t="s">
        <v>76</v>
      </c>
      <c r="C26" s="69" t="s">
        <v>47</v>
      </c>
      <c r="D26" s="70" t="s">
        <v>74</v>
      </c>
      <c r="E26" s="71" t="s">
        <v>49</v>
      </c>
      <c r="F26" s="55">
        <v>36.81</v>
      </c>
      <c r="G26" s="54">
        <f>MEDIAN(Table2[[#This Row],[Max (H)]],Table2[[#This Row],[Min (H)]])</f>
        <v>47.41</v>
      </c>
      <c r="H26" s="54">
        <v>58.01</v>
      </c>
      <c r="I26" s="55">
        <v>76560</v>
      </c>
      <c r="J26" s="54">
        <v>97135.5</v>
      </c>
      <c r="K26" s="54">
        <v>120653.78</v>
      </c>
    </row>
    <row r="27" spans="1:11" x14ac:dyDescent="0.3">
      <c r="A27" s="69" t="s">
        <v>77</v>
      </c>
      <c r="B27" s="69" t="s">
        <v>78</v>
      </c>
      <c r="C27" s="69" t="s">
        <v>47</v>
      </c>
      <c r="D27" s="70" t="s">
        <v>55</v>
      </c>
      <c r="E27" s="71" t="s">
        <v>49</v>
      </c>
      <c r="F27" s="55">
        <v>32.31</v>
      </c>
      <c r="G27" s="54">
        <f>MEDIAN(Table2[[#This Row],[Max (H)]],Table2[[#This Row],[Min (H)]])</f>
        <v>41.61</v>
      </c>
      <c r="H27" s="54">
        <v>50.91</v>
      </c>
      <c r="I27" s="55">
        <v>67200</v>
      </c>
      <c r="J27" s="54">
        <v>85260</v>
      </c>
      <c r="K27" s="54">
        <v>105902.99999999999</v>
      </c>
    </row>
    <row r="28" spans="1:11" x14ac:dyDescent="0.3">
      <c r="A28" s="75" t="s">
        <v>1648</v>
      </c>
      <c r="B28" s="69" t="s">
        <v>79</v>
      </c>
      <c r="C28" s="69" t="s">
        <v>47</v>
      </c>
      <c r="D28" s="74" t="s">
        <v>52</v>
      </c>
      <c r="E28" s="71" t="s">
        <v>49</v>
      </c>
      <c r="F28" s="55">
        <v>29.04</v>
      </c>
      <c r="G28" s="54">
        <f>MEDIAN(Table2[[#This Row],[Max (H)]],Table2[[#This Row],[Min (H)]])</f>
        <v>36.64</v>
      </c>
      <c r="H28" s="54">
        <v>44.24</v>
      </c>
      <c r="I28" s="55">
        <v>60408.160000000003</v>
      </c>
      <c r="J28" s="54">
        <v>75094.899999999994</v>
      </c>
      <c r="K28" s="54">
        <v>92026.18</v>
      </c>
    </row>
    <row r="29" spans="1:11" x14ac:dyDescent="0.3">
      <c r="A29" s="72" t="s">
        <v>1732</v>
      </c>
      <c r="B29" s="69" t="s">
        <v>1729</v>
      </c>
      <c r="C29" s="69" t="s">
        <v>15</v>
      </c>
      <c r="D29" s="70" t="s">
        <v>20</v>
      </c>
      <c r="E29" s="71" t="s">
        <v>17</v>
      </c>
      <c r="F29" s="55">
        <v>17.89</v>
      </c>
      <c r="G29" s="54">
        <f>MEDIAN(Table2[[#This Row],[Max (H)]],Table2[[#This Row],[Min (H)]])</f>
        <v>22.1</v>
      </c>
      <c r="H29" s="54">
        <v>26.31</v>
      </c>
      <c r="I29" s="55">
        <v>37208.33</v>
      </c>
      <c r="J29" s="54">
        <v>45301.15</v>
      </c>
      <c r="K29" s="54">
        <v>54728.81</v>
      </c>
    </row>
    <row r="30" spans="1:11" x14ac:dyDescent="0.3">
      <c r="A30" s="72" t="s">
        <v>1733</v>
      </c>
      <c r="B30" s="69" t="s">
        <v>1730</v>
      </c>
      <c r="C30" s="69" t="s">
        <v>15</v>
      </c>
      <c r="D30" s="70" t="s">
        <v>41</v>
      </c>
      <c r="E30" s="71" t="s">
        <v>17</v>
      </c>
      <c r="F30" s="55">
        <v>19.13</v>
      </c>
      <c r="G30" s="54">
        <f>MEDIAN(Table2[[#This Row],[Max (H)]],Table2[[#This Row],[Min (H)]])</f>
        <v>23.634999999999998</v>
      </c>
      <c r="H30" s="54">
        <v>28.14</v>
      </c>
      <c r="I30" s="55">
        <v>39791.67</v>
      </c>
      <c r="J30" s="54">
        <v>48446.36</v>
      </c>
      <c r="K30" s="54">
        <v>58528.57</v>
      </c>
    </row>
    <row r="31" spans="1:11" x14ac:dyDescent="0.3">
      <c r="A31" s="72" t="s">
        <v>1734</v>
      </c>
      <c r="B31" s="69" t="s">
        <v>1731</v>
      </c>
      <c r="C31" s="69" t="s">
        <v>15</v>
      </c>
      <c r="D31" s="70" t="s">
        <v>16</v>
      </c>
      <c r="E31" s="71" t="s">
        <v>17</v>
      </c>
      <c r="F31" s="55">
        <v>21.59</v>
      </c>
      <c r="G31" s="54">
        <f>MEDIAN(Table2[[#This Row],[Max (H)]],Table2[[#This Row],[Min (H)]])</f>
        <v>27.234999999999999</v>
      </c>
      <c r="H31" s="54">
        <v>32.880000000000003</v>
      </c>
      <c r="I31" s="55">
        <v>44897.96</v>
      </c>
      <c r="J31" s="54">
        <v>55813.78</v>
      </c>
      <c r="K31" s="54">
        <v>68397.83</v>
      </c>
    </row>
    <row r="32" spans="1:11" x14ac:dyDescent="0.3">
      <c r="A32" s="69" t="s">
        <v>80</v>
      </c>
      <c r="B32" s="69" t="s">
        <v>81</v>
      </c>
      <c r="C32" s="69" t="s">
        <v>15</v>
      </c>
      <c r="D32" s="70" t="s">
        <v>16</v>
      </c>
      <c r="E32" s="71" t="s">
        <v>17</v>
      </c>
      <c r="F32" s="55">
        <v>21.59</v>
      </c>
      <c r="G32" s="54">
        <f>MEDIAN(Table2[[#This Row],[Max (H)]],Table2[[#This Row],[Min (H)]])</f>
        <v>27.234999999999999</v>
      </c>
      <c r="H32" s="54">
        <v>32.880000000000003</v>
      </c>
      <c r="I32" s="55">
        <v>44897.96</v>
      </c>
      <c r="J32" s="54">
        <v>55813.78</v>
      </c>
      <c r="K32" s="54">
        <v>68397.83</v>
      </c>
    </row>
    <row r="33" spans="1:11" x14ac:dyDescent="0.3">
      <c r="A33" s="69" t="s">
        <v>82</v>
      </c>
      <c r="B33" s="69" t="s">
        <v>83</v>
      </c>
      <c r="C33" s="69" t="s">
        <v>47</v>
      </c>
      <c r="D33" s="70" t="s">
        <v>64</v>
      </c>
      <c r="E33" s="71" t="s">
        <v>49</v>
      </c>
      <c r="F33" s="54">
        <v>21.59</v>
      </c>
      <c r="G33" s="54">
        <f>MEDIAN(Table2[[#This Row],[Max (H)]],Table2[[#This Row],[Min (H)]])</f>
        <v>27.234999999999999</v>
      </c>
      <c r="H33" s="54">
        <v>32.880000000000003</v>
      </c>
      <c r="I33" s="54">
        <v>44897.96</v>
      </c>
      <c r="J33" s="54">
        <v>55813.78</v>
      </c>
      <c r="K33" s="54">
        <v>68397.83</v>
      </c>
    </row>
    <row r="34" spans="1:11" x14ac:dyDescent="0.3">
      <c r="A34" s="69" t="s">
        <v>84</v>
      </c>
      <c r="B34" s="69" t="s">
        <v>85</v>
      </c>
      <c r="C34" s="69" t="s">
        <v>47</v>
      </c>
      <c r="D34" s="70" t="s">
        <v>52</v>
      </c>
      <c r="E34" s="71" t="s">
        <v>49</v>
      </c>
      <c r="F34" s="55">
        <v>29.04</v>
      </c>
      <c r="G34" s="54">
        <f>MEDIAN(Table2[[#This Row],[Max (H)]],Table2[[#This Row],[Min (H)]])</f>
        <v>36.64</v>
      </c>
      <c r="H34" s="54">
        <v>44.24</v>
      </c>
      <c r="I34" s="55">
        <v>60408.160000000003</v>
      </c>
      <c r="J34" s="54">
        <v>75094.899999999994</v>
      </c>
      <c r="K34" s="54">
        <v>92026.18</v>
      </c>
    </row>
    <row r="35" spans="1:11" x14ac:dyDescent="0.3">
      <c r="A35" s="69" t="s">
        <v>86</v>
      </c>
      <c r="B35" s="69" t="s">
        <v>87</v>
      </c>
      <c r="C35" s="69" t="s">
        <v>47</v>
      </c>
      <c r="D35" s="70" t="s">
        <v>58</v>
      </c>
      <c r="E35" s="71" t="s">
        <v>49</v>
      </c>
      <c r="F35" s="56">
        <v>25</v>
      </c>
      <c r="G35" s="54">
        <f>MEDIAN(Table2[[#This Row],[Max (H)]],Table2[[#This Row],[Min (H)]])</f>
        <v>31.545000000000002</v>
      </c>
      <c r="H35" s="54">
        <v>38.090000000000003</v>
      </c>
      <c r="I35" s="57">
        <v>52000</v>
      </c>
      <c r="J35" s="54">
        <v>64642.5</v>
      </c>
      <c r="K35" s="54">
        <v>79217.13</v>
      </c>
    </row>
    <row r="36" spans="1:11" x14ac:dyDescent="0.3">
      <c r="A36" s="72" t="s">
        <v>88</v>
      </c>
      <c r="B36" s="69" t="s">
        <v>89</v>
      </c>
      <c r="C36" s="69" t="s">
        <v>47</v>
      </c>
      <c r="D36" s="74" t="s">
        <v>52</v>
      </c>
      <c r="E36" s="71" t="s">
        <v>49</v>
      </c>
      <c r="F36" s="55">
        <v>29.04</v>
      </c>
      <c r="G36" s="54">
        <f>MEDIAN(Table2[[#This Row],[Max (H)]],Table2[[#This Row],[Min (H)]])</f>
        <v>36.64</v>
      </c>
      <c r="H36" s="54">
        <v>44.24</v>
      </c>
      <c r="I36" s="55">
        <v>60408.160000000003</v>
      </c>
      <c r="J36" s="54">
        <v>75094.899999999994</v>
      </c>
      <c r="K36" s="54">
        <v>92026.18</v>
      </c>
    </row>
    <row r="37" spans="1:11" x14ac:dyDescent="0.3">
      <c r="A37" s="72" t="s">
        <v>1676</v>
      </c>
      <c r="B37" s="69" t="s">
        <v>1677</v>
      </c>
      <c r="C37" s="69" t="s">
        <v>47</v>
      </c>
      <c r="D37" s="70" t="s">
        <v>108</v>
      </c>
      <c r="E37" s="71" t="s">
        <v>49</v>
      </c>
      <c r="F37" s="55">
        <v>29.36</v>
      </c>
      <c r="G37" s="54">
        <f>MEDIAN(Table2[[#This Row],[Max (H)]],Table2[[#This Row],[Min (H)]])</f>
        <v>37.04</v>
      </c>
      <c r="H37" s="54">
        <v>44.72</v>
      </c>
      <c r="I37" s="55">
        <v>61061.22</v>
      </c>
      <c r="J37" s="54">
        <v>75906.740000000005</v>
      </c>
      <c r="K37" s="54">
        <v>93021.06</v>
      </c>
    </row>
    <row r="38" spans="1:11" x14ac:dyDescent="0.3">
      <c r="A38" s="72" t="s">
        <v>90</v>
      </c>
      <c r="B38" s="69" t="s">
        <v>91</v>
      </c>
      <c r="C38" s="69" t="s">
        <v>15</v>
      </c>
      <c r="D38" s="70" t="s">
        <v>92</v>
      </c>
      <c r="E38" s="71" t="s">
        <v>17</v>
      </c>
      <c r="F38" s="54">
        <v>15</v>
      </c>
      <c r="G38" s="54"/>
      <c r="H38" s="54">
        <v>25.89</v>
      </c>
      <c r="I38" s="54">
        <v>31200</v>
      </c>
      <c r="J38" s="54"/>
      <c r="K38" s="54">
        <f>Table2[[#This Row],[Max (H)]]*2080</f>
        <v>53851.200000000004</v>
      </c>
    </row>
    <row r="39" spans="1:11" x14ac:dyDescent="0.3">
      <c r="A39" s="72" t="s">
        <v>1680</v>
      </c>
      <c r="B39" s="69" t="s">
        <v>1681</v>
      </c>
      <c r="C39" s="69" t="s">
        <v>47</v>
      </c>
      <c r="D39" s="70" t="s">
        <v>108</v>
      </c>
      <c r="E39" s="71" t="s">
        <v>49</v>
      </c>
      <c r="F39" s="55">
        <v>29.36</v>
      </c>
      <c r="G39" s="54">
        <f>MEDIAN(Table2[[#This Row],[Max (H)]],Table2[[#This Row],[Min (H)]])</f>
        <v>37.04</v>
      </c>
      <c r="H39" s="54">
        <v>44.72</v>
      </c>
      <c r="I39" s="55">
        <v>61061.22</v>
      </c>
      <c r="J39" s="54">
        <v>75906.740000000005</v>
      </c>
      <c r="K39" s="54">
        <v>93021.06</v>
      </c>
    </row>
    <row r="40" spans="1:11" x14ac:dyDescent="0.3">
      <c r="A40" s="69" t="s">
        <v>93</v>
      </c>
      <c r="B40" s="69" t="s">
        <v>94</v>
      </c>
      <c r="C40" s="69" t="s">
        <v>15</v>
      </c>
      <c r="D40" s="70" t="s">
        <v>95</v>
      </c>
      <c r="E40" s="71" t="s">
        <v>17</v>
      </c>
      <c r="F40" s="54">
        <v>20.149999999999999</v>
      </c>
      <c r="G40" s="54">
        <f>MEDIAN(Table2[[#This Row],[Max (H)]],Table2[[#This Row],[Min (H)]])</f>
        <v>24.895</v>
      </c>
      <c r="H40" s="54">
        <v>29.64</v>
      </c>
      <c r="I40" s="54">
        <v>41916.67</v>
      </c>
      <c r="J40" s="54">
        <v>51033.54</v>
      </c>
      <c r="K40" s="54">
        <v>61654.17</v>
      </c>
    </row>
    <row r="41" spans="1:11" x14ac:dyDescent="0.3">
      <c r="A41" s="72" t="s">
        <v>1674</v>
      </c>
      <c r="B41" s="69" t="s">
        <v>1675</v>
      </c>
      <c r="C41" s="69" t="s">
        <v>15</v>
      </c>
      <c r="D41" s="70" t="s">
        <v>340</v>
      </c>
      <c r="E41" s="71" t="s">
        <v>17</v>
      </c>
      <c r="F41" s="55">
        <v>29.36</v>
      </c>
      <c r="G41" s="54">
        <f>MEDIAN(Table2[[#This Row],[Max (H)]],Table2[[#This Row],[Min (H)]])</f>
        <v>37.04</v>
      </c>
      <c r="H41" s="54">
        <v>44.72</v>
      </c>
      <c r="I41" s="55">
        <v>61061.22</v>
      </c>
      <c r="J41" s="54">
        <v>75906.740000000005</v>
      </c>
      <c r="K41" s="54">
        <v>93021.06</v>
      </c>
    </row>
    <row r="42" spans="1:11" x14ac:dyDescent="0.3">
      <c r="A42" s="72" t="s">
        <v>1682</v>
      </c>
      <c r="B42" s="69" t="s">
        <v>1683</v>
      </c>
      <c r="C42" s="69" t="s">
        <v>15</v>
      </c>
      <c r="D42" s="70" t="s">
        <v>26</v>
      </c>
      <c r="E42" s="71" t="s">
        <v>17</v>
      </c>
      <c r="F42" s="55">
        <v>25.65</v>
      </c>
      <c r="G42" s="54">
        <f>MEDIAN(Table2[[#This Row],[Max (H)]],Table2[[#This Row],[Min (H)]])</f>
        <v>32.36</v>
      </c>
      <c r="H42" s="54">
        <v>39.07</v>
      </c>
      <c r="I42" s="55">
        <v>53346.94</v>
      </c>
      <c r="J42" s="54">
        <v>66316.92</v>
      </c>
      <c r="K42" s="54">
        <v>81269.06</v>
      </c>
    </row>
    <row r="43" spans="1:11" x14ac:dyDescent="0.3">
      <c r="A43" s="72" t="s">
        <v>1678</v>
      </c>
      <c r="B43" s="69" t="s">
        <v>1679</v>
      </c>
      <c r="C43" s="69" t="s">
        <v>47</v>
      </c>
      <c r="D43" s="70" t="s">
        <v>169</v>
      </c>
      <c r="E43" s="71" t="s">
        <v>49</v>
      </c>
      <c r="F43" s="55">
        <v>42.4</v>
      </c>
      <c r="G43" s="54">
        <f>MEDIAN(Table2[[#This Row],[Max (H)]],Table2[[#This Row],[Min (H)]])</f>
        <v>54.614999999999995</v>
      </c>
      <c r="H43" s="54">
        <v>66.83</v>
      </c>
      <c r="I43" s="54">
        <v>88200</v>
      </c>
      <c r="J43" s="54">
        <v>111903.75</v>
      </c>
      <c r="K43" s="54">
        <v>138997.69</v>
      </c>
    </row>
    <row r="44" spans="1:11" x14ac:dyDescent="0.3">
      <c r="A44" s="72" t="s">
        <v>1685</v>
      </c>
      <c r="B44" s="69" t="s">
        <v>1686</v>
      </c>
      <c r="C44" s="69" t="s">
        <v>1687</v>
      </c>
      <c r="D44" s="70" t="s">
        <v>71</v>
      </c>
      <c r="E44" s="71" t="s">
        <v>49</v>
      </c>
      <c r="F44" s="54">
        <v>33.159999999999997</v>
      </c>
      <c r="G44" s="54">
        <f>MEDIAN(Table2[[#This Row],[Max (H)]],Table2[[#This Row],[Min (H)]])</f>
        <v>41.84</v>
      </c>
      <c r="H44" s="54">
        <v>50.52</v>
      </c>
      <c r="I44" s="54">
        <v>68979.59</v>
      </c>
      <c r="J44" s="54">
        <v>85750.26</v>
      </c>
      <c r="K44" s="54">
        <v>105083.94</v>
      </c>
    </row>
    <row r="45" spans="1:11" x14ac:dyDescent="0.3">
      <c r="A45" s="69" t="s">
        <v>96</v>
      </c>
      <c r="B45" s="69" t="s">
        <v>97</v>
      </c>
      <c r="C45" s="69" t="s">
        <v>47</v>
      </c>
      <c r="D45" s="70" t="s">
        <v>58</v>
      </c>
      <c r="E45" s="71" t="s">
        <v>49</v>
      </c>
      <c r="F45" s="54">
        <v>25</v>
      </c>
      <c r="G45" s="54">
        <f>MEDIAN(Table2[[#This Row],[Max (H)]],Table2[[#This Row],[Min (H)]])</f>
        <v>31.545000000000002</v>
      </c>
      <c r="H45" s="54">
        <v>38.090000000000003</v>
      </c>
      <c r="I45" s="54">
        <v>52000</v>
      </c>
      <c r="J45" s="54">
        <v>64642.5</v>
      </c>
      <c r="K45" s="54">
        <v>79217.13</v>
      </c>
    </row>
    <row r="46" spans="1:11" x14ac:dyDescent="0.3">
      <c r="A46" s="69" t="s">
        <v>98</v>
      </c>
      <c r="B46" s="69" t="s">
        <v>99</v>
      </c>
      <c r="C46" s="69" t="s">
        <v>47</v>
      </c>
      <c r="D46" s="70" t="s">
        <v>55</v>
      </c>
      <c r="E46" s="71" t="s">
        <v>49</v>
      </c>
      <c r="F46" s="54">
        <v>32.31</v>
      </c>
      <c r="G46" s="54">
        <f>MEDIAN(Table2[[#This Row],[Max (H)]],Table2[[#This Row],[Min (H)]])</f>
        <v>41.61</v>
      </c>
      <c r="H46" s="54">
        <v>50.91</v>
      </c>
      <c r="I46" s="54">
        <v>67200</v>
      </c>
      <c r="J46" s="54">
        <v>85260</v>
      </c>
      <c r="K46" s="54">
        <v>105902.99999999999</v>
      </c>
    </row>
    <row r="47" spans="1:11" x14ac:dyDescent="0.3">
      <c r="A47" s="69" t="s">
        <v>100</v>
      </c>
      <c r="B47" s="69" t="s">
        <v>101</v>
      </c>
      <c r="C47" s="69" t="s">
        <v>47</v>
      </c>
      <c r="D47" s="70" t="s">
        <v>52</v>
      </c>
      <c r="E47" s="71" t="s">
        <v>49</v>
      </c>
      <c r="F47" s="54">
        <v>29.04</v>
      </c>
      <c r="G47" s="54">
        <f>MEDIAN(Table2[[#This Row],[Max (H)]],Table2[[#This Row],[Min (H)]])</f>
        <v>36.64</v>
      </c>
      <c r="H47" s="54">
        <v>44.24</v>
      </c>
      <c r="I47" s="54">
        <v>60408.160000000003</v>
      </c>
      <c r="J47" s="54">
        <v>75094.899999999994</v>
      </c>
      <c r="K47" s="54">
        <v>92026.18</v>
      </c>
    </row>
    <row r="48" spans="1:11" x14ac:dyDescent="0.3">
      <c r="A48" s="72" t="s">
        <v>1850</v>
      </c>
      <c r="B48" s="69" t="s">
        <v>1851</v>
      </c>
      <c r="C48" s="69" t="s">
        <v>47</v>
      </c>
      <c r="D48" s="70" t="s">
        <v>48</v>
      </c>
      <c r="E48" s="71" t="s">
        <v>49</v>
      </c>
      <c r="F48" s="54">
        <v>36.729999999999997</v>
      </c>
      <c r="G48" s="54">
        <v>47.31</v>
      </c>
      <c r="H48" s="54">
        <v>57.89</v>
      </c>
      <c r="I48" s="54">
        <v>76400</v>
      </c>
      <c r="J48" s="54">
        <v>96932.5</v>
      </c>
      <c r="K48" s="54">
        <v>120401.63</v>
      </c>
    </row>
    <row r="49" spans="1:11" x14ac:dyDescent="0.3">
      <c r="A49" s="69" t="s">
        <v>102</v>
      </c>
      <c r="B49" s="69" t="s">
        <v>103</v>
      </c>
      <c r="C49" s="69" t="s">
        <v>104</v>
      </c>
      <c r="D49" s="70" t="s">
        <v>513</v>
      </c>
      <c r="E49" s="71" t="s">
        <v>17</v>
      </c>
      <c r="F49" s="55">
        <v>31.25</v>
      </c>
      <c r="G49" s="54"/>
      <c r="H49" s="54">
        <v>56.95</v>
      </c>
      <c r="I49" s="54">
        <v>65000</v>
      </c>
      <c r="J49" s="54"/>
      <c r="K49" s="54">
        <f>Table2[[#This Row],[Max (H)]]*2080</f>
        <v>118456</v>
      </c>
    </row>
    <row r="50" spans="1:11" x14ac:dyDescent="0.3">
      <c r="A50" s="69" t="s">
        <v>106</v>
      </c>
      <c r="B50" s="69" t="s">
        <v>107</v>
      </c>
      <c r="C50" s="69" t="s">
        <v>47</v>
      </c>
      <c r="D50" s="70" t="s">
        <v>108</v>
      </c>
      <c r="E50" s="71" t="s">
        <v>49</v>
      </c>
      <c r="F50" s="54">
        <v>29.36</v>
      </c>
      <c r="G50" s="54">
        <f>MEDIAN(Table2[[#This Row],[Max (H)]],Table2[[#This Row],[Min (H)]])</f>
        <v>37.04</v>
      </c>
      <c r="H50" s="54">
        <v>44.72</v>
      </c>
      <c r="I50" s="54">
        <v>61061.22</v>
      </c>
      <c r="J50" s="54">
        <v>75906.740000000005</v>
      </c>
      <c r="K50" s="54">
        <v>93021.06</v>
      </c>
    </row>
    <row r="51" spans="1:11" x14ac:dyDescent="0.3">
      <c r="A51" s="69" t="s">
        <v>111</v>
      </c>
      <c r="B51" s="69" t="s">
        <v>112</v>
      </c>
      <c r="C51" s="69" t="s">
        <v>15</v>
      </c>
      <c r="D51" s="70" t="s">
        <v>113</v>
      </c>
      <c r="E51" s="71" t="s">
        <v>17</v>
      </c>
      <c r="F51" s="54">
        <v>15</v>
      </c>
      <c r="G51" s="54">
        <f>MEDIAN(Table2[[#This Row],[Max (H)]],Table2[[#This Row],[Min (H)]])</f>
        <v>17.255000000000003</v>
      </c>
      <c r="H51" s="54">
        <v>19.510000000000002</v>
      </c>
      <c r="I51" s="54">
        <v>31200</v>
      </c>
      <c r="J51" s="54">
        <v>35391.050000000003</v>
      </c>
      <c r="K51" s="54">
        <v>40571.64</v>
      </c>
    </row>
    <row r="52" spans="1:11" x14ac:dyDescent="0.3">
      <c r="A52" s="69" t="s">
        <v>114</v>
      </c>
      <c r="B52" s="69" t="s">
        <v>115</v>
      </c>
      <c r="C52" s="69" t="s">
        <v>15</v>
      </c>
      <c r="D52" s="70" t="s">
        <v>113</v>
      </c>
      <c r="E52" s="71" t="s">
        <v>17</v>
      </c>
      <c r="F52" s="54">
        <v>15</v>
      </c>
      <c r="G52" s="54">
        <f>MEDIAN(Table2[[#This Row],[Max (H)]],Table2[[#This Row],[Min (H)]])</f>
        <v>17.255000000000003</v>
      </c>
      <c r="H52" s="54">
        <v>19.510000000000002</v>
      </c>
      <c r="I52" s="54">
        <v>31200</v>
      </c>
      <c r="J52" s="54">
        <v>35391.050000000003</v>
      </c>
      <c r="K52" s="54">
        <v>40571.64</v>
      </c>
    </row>
    <row r="53" spans="1:11" x14ac:dyDescent="0.3">
      <c r="A53" s="69" t="s">
        <v>116</v>
      </c>
      <c r="B53" s="69" t="s">
        <v>117</v>
      </c>
      <c r="C53" s="69" t="s">
        <v>47</v>
      </c>
      <c r="D53" s="70" t="s">
        <v>74</v>
      </c>
      <c r="E53" s="71" t="s">
        <v>49</v>
      </c>
      <c r="F53" s="54">
        <v>36.81</v>
      </c>
      <c r="G53" s="54">
        <f>MEDIAN(Table2[[#This Row],[Max (H)]],Table2[[#This Row],[Min (H)]])</f>
        <v>47.41</v>
      </c>
      <c r="H53" s="54">
        <v>58.01</v>
      </c>
      <c r="I53" s="54">
        <v>76560</v>
      </c>
      <c r="J53" s="54">
        <v>97135.5</v>
      </c>
      <c r="K53" s="54">
        <v>120653.78</v>
      </c>
    </row>
    <row r="54" spans="1:11" x14ac:dyDescent="0.3">
      <c r="A54" s="69" t="s">
        <v>118</v>
      </c>
      <c r="B54" s="69" t="s">
        <v>119</v>
      </c>
      <c r="C54" s="69" t="s">
        <v>47</v>
      </c>
      <c r="D54" s="70" t="s">
        <v>120</v>
      </c>
      <c r="E54" s="71" t="s">
        <v>49</v>
      </c>
      <c r="F54" s="54">
        <v>48.04</v>
      </c>
      <c r="G54" s="54">
        <f>MEDIAN(Table2[[#This Row],[Max (H)]],Table2[[#This Row],[Min (H)]])</f>
        <v>62.179999999999993</v>
      </c>
      <c r="H54" s="54">
        <v>76.319999999999993</v>
      </c>
      <c r="I54" s="54">
        <v>99921.57</v>
      </c>
      <c r="J54" s="54">
        <v>129335.98</v>
      </c>
      <c r="K54" s="54">
        <v>158750.39000000001</v>
      </c>
    </row>
    <row r="55" spans="1:11" x14ac:dyDescent="0.3">
      <c r="A55" s="69" t="s">
        <v>121</v>
      </c>
      <c r="B55" s="69" t="s">
        <v>122</v>
      </c>
      <c r="C55" s="69" t="s">
        <v>47</v>
      </c>
      <c r="D55" s="70" t="s">
        <v>123</v>
      </c>
      <c r="E55" s="71" t="s">
        <v>49</v>
      </c>
      <c r="F55" s="54">
        <v>54.75</v>
      </c>
      <c r="G55" s="54">
        <f>MEDIAN(Table2[[#This Row],[Max (H)]],Table2[[#This Row],[Min (H)]])</f>
        <v>70.865000000000009</v>
      </c>
      <c r="H55" s="54">
        <v>86.98</v>
      </c>
      <c r="I55" s="54">
        <v>113882.35</v>
      </c>
      <c r="J55" s="54">
        <v>147406.47</v>
      </c>
      <c r="K55" s="54">
        <v>180930.59</v>
      </c>
    </row>
    <row r="56" spans="1:11" x14ac:dyDescent="0.3">
      <c r="A56" s="69" t="s">
        <v>124</v>
      </c>
      <c r="B56" s="69" t="s">
        <v>125</v>
      </c>
      <c r="C56" s="69" t="s">
        <v>47</v>
      </c>
      <c r="D56" s="74" t="s">
        <v>120</v>
      </c>
      <c r="E56" s="71" t="s">
        <v>49</v>
      </c>
      <c r="F56" s="54">
        <v>48.04</v>
      </c>
      <c r="G56" s="54">
        <f>MEDIAN(Table2[[#This Row],[Max (H)]],Table2[[#This Row],[Min (H)]])</f>
        <v>62.179999999999993</v>
      </c>
      <c r="H56" s="54">
        <v>76.319999999999993</v>
      </c>
      <c r="I56" s="54">
        <v>99921.57</v>
      </c>
      <c r="J56" s="54">
        <v>129335.98</v>
      </c>
      <c r="K56" s="54">
        <v>158750.39000000001</v>
      </c>
    </row>
    <row r="57" spans="1:11" x14ac:dyDescent="0.3">
      <c r="A57" s="73" t="s">
        <v>127</v>
      </c>
      <c r="B57" s="69" t="s">
        <v>128</v>
      </c>
      <c r="C57" s="69" t="s">
        <v>47</v>
      </c>
      <c r="D57" s="70" t="s">
        <v>129</v>
      </c>
      <c r="E57" s="71" t="s">
        <v>49</v>
      </c>
      <c r="F57" s="55">
        <v>49.83</v>
      </c>
      <c r="G57" s="54">
        <f>MEDIAN(Table2[[#This Row],[Max (H)]],Table2[[#This Row],[Min (H)]])</f>
        <v>63.22</v>
      </c>
      <c r="H57" s="54">
        <v>76.61</v>
      </c>
      <c r="I57" s="55">
        <v>103640</v>
      </c>
      <c r="J57" s="54">
        <v>131493.25</v>
      </c>
      <c r="K57" s="54">
        <v>159346.5</v>
      </c>
    </row>
    <row r="58" spans="1:11" x14ac:dyDescent="0.3">
      <c r="A58" s="69" t="s">
        <v>130</v>
      </c>
      <c r="B58" s="69" t="s">
        <v>131</v>
      </c>
      <c r="C58" s="69" t="s">
        <v>47</v>
      </c>
      <c r="D58" s="70" t="s">
        <v>58</v>
      </c>
      <c r="E58" s="71" t="s">
        <v>49</v>
      </c>
      <c r="F58" s="55">
        <v>25</v>
      </c>
      <c r="G58" s="54">
        <f>MEDIAN(Table2[[#This Row],[Max (H)]],Table2[[#This Row],[Min (H)]])</f>
        <v>31.545000000000002</v>
      </c>
      <c r="H58" s="54">
        <v>38.090000000000003</v>
      </c>
      <c r="I58" s="55">
        <v>52000</v>
      </c>
      <c r="J58" s="54">
        <v>64642.5</v>
      </c>
      <c r="K58" s="54">
        <v>79217.13</v>
      </c>
    </row>
    <row r="59" spans="1:11" x14ac:dyDescent="0.3">
      <c r="A59" s="72" t="s">
        <v>1720</v>
      </c>
      <c r="B59" s="69" t="s">
        <v>1755</v>
      </c>
      <c r="C59" s="69" t="s">
        <v>47</v>
      </c>
      <c r="D59" s="70" t="s">
        <v>55</v>
      </c>
      <c r="E59" s="71" t="s">
        <v>49</v>
      </c>
      <c r="F59" s="55">
        <v>32.31</v>
      </c>
      <c r="G59" s="54">
        <f>MEDIAN(Table2[[#This Row],[Max (H)]],Table2[[#This Row],[Min (H)]])</f>
        <v>41.61</v>
      </c>
      <c r="H59" s="54">
        <v>50.91</v>
      </c>
      <c r="I59" s="55">
        <v>67200</v>
      </c>
      <c r="J59" s="54">
        <v>85260</v>
      </c>
      <c r="K59" s="54">
        <v>105902.99999999999</v>
      </c>
    </row>
    <row r="60" spans="1:11" x14ac:dyDescent="0.3">
      <c r="A60" s="69" t="s">
        <v>132</v>
      </c>
      <c r="B60" s="69" t="s">
        <v>133</v>
      </c>
      <c r="C60" s="69" t="s">
        <v>47</v>
      </c>
      <c r="D60" s="70" t="s">
        <v>126</v>
      </c>
      <c r="E60" s="71" t="s">
        <v>49</v>
      </c>
      <c r="F60" s="55">
        <v>42.63</v>
      </c>
      <c r="G60" s="54">
        <f>MEDIAN(Table2[[#This Row],[Max (H)]],Table2[[#This Row],[Min (H)]])</f>
        <v>54.09</v>
      </c>
      <c r="H60" s="54">
        <v>65.55</v>
      </c>
      <c r="I60" s="55">
        <v>88680</v>
      </c>
      <c r="J60" s="54">
        <v>112512.75</v>
      </c>
      <c r="K60" s="54">
        <v>136345.5</v>
      </c>
    </row>
    <row r="61" spans="1:11" x14ac:dyDescent="0.3">
      <c r="A61" s="69" t="s">
        <v>134</v>
      </c>
      <c r="B61" s="69" t="s">
        <v>135</v>
      </c>
      <c r="C61" s="69" t="s">
        <v>47</v>
      </c>
      <c r="D61" s="70" t="s">
        <v>120</v>
      </c>
      <c r="E61" s="71" t="s">
        <v>49</v>
      </c>
      <c r="F61" s="55">
        <v>48.04</v>
      </c>
      <c r="G61" s="54">
        <f>MEDIAN(Table2[[#This Row],[Max (H)]],Table2[[#This Row],[Min (H)]])</f>
        <v>62.179999999999993</v>
      </c>
      <c r="H61" s="54">
        <v>76.319999999999993</v>
      </c>
      <c r="I61" s="55">
        <v>99921.57</v>
      </c>
      <c r="J61" s="54">
        <v>129335.98</v>
      </c>
      <c r="K61" s="54">
        <v>158750.39000000001</v>
      </c>
    </row>
    <row r="62" spans="1:11" x14ac:dyDescent="0.3">
      <c r="A62" s="69" t="s">
        <v>136</v>
      </c>
      <c r="B62" s="69" t="s">
        <v>137</v>
      </c>
      <c r="C62" s="69" t="s">
        <v>47</v>
      </c>
      <c r="D62" s="70" t="s">
        <v>74</v>
      </c>
      <c r="E62" s="71" t="s">
        <v>49</v>
      </c>
      <c r="F62" s="54">
        <v>36.81</v>
      </c>
      <c r="G62" s="54">
        <f>MEDIAN(Table2[[#This Row],[Max (H)]],Table2[[#This Row],[Min (H)]])</f>
        <v>47.41</v>
      </c>
      <c r="H62" s="54">
        <v>58.01</v>
      </c>
      <c r="I62" s="54">
        <v>76560</v>
      </c>
      <c r="J62" s="54">
        <v>97135.5</v>
      </c>
      <c r="K62" s="54">
        <v>120653.78</v>
      </c>
    </row>
    <row r="63" spans="1:11" x14ac:dyDescent="0.3">
      <c r="A63" s="69" t="s">
        <v>138</v>
      </c>
      <c r="B63" s="69" t="s">
        <v>139</v>
      </c>
      <c r="C63" s="69" t="s">
        <v>47</v>
      </c>
      <c r="D63" s="70" t="s">
        <v>129</v>
      </c>
      <c r="E63" s="71" t="s">
        <v>49</v>
      </c>
      <c r="F63" s="55">
        <v>49.83</v>
      </c>
      <c r="G63" s="54">
        <f>MEDIAN(Table2[[#This Row],[Max (H)]],Table2[[#This Row],[Min (H)]])</f>
        <v>63.22</v>
      </c>
      <c r="H63" s="54">
        <v>76.61</v>
      </c>
      <c r="I63" s="55">
        <v>103640</v>
      </c>
      <c r="J63" s="54">
        <v>131493.25</v>
      </c>
      <c r="K63" s="54">
        <v>159346.5</v>
      </c>
    </row>
    <row r="64" spans="1:11" x14ac:dyDescent="0.3">
      <c r="A64" s="69" t="s">
        <v>140</v>
      </c>
      <c r="B64" s="69" t="s">
        <v>141</v>
      </c>
      <c r="C64" s="69" t="s">
        <v>47</v>
      </c>
      <c r="D64" s="70" t="s">
        <v>58</v>
      </c>
      <c r="E64" s="71" t="s">
        <v>49</v>
      </c>
      <c r="F64" s="55">
        <v>25</v>
      </c>
      <c r="G64" s="54">
        <f>MEDIAN(Table2[[#This Row],[Max (H)]],Table2[[#This Row],[Min (H)]])</f>
        <v>31.545000000000002</v>
      </c>
      <c r="H64" s="54">
        <v>38.090000000000003</v>
      </c>
      <c r="I64" s="55">
        <v>52000</v>
      </c>
      <c r="J64" s="54">
        <v>64642.5</v>
      </c>
      <c r="K64" s="54">
        <v>79217.13</v>
      </c>
    </row>
    <row r="65" spans="1:11" x14ac:dyDescent="0.3">
      <c r="A65" s="69" t="s">
        <v>142</v>
      </c>
      <c r="B65" s="69" t="s">
        <v>143</v>
      </c>
      <c r="C65" s="69" t="s">
        <v>47</v>
      </c>
      <c r="D65" s="70" t="s">
        <v>126</v>
      </c>
      <c r="E65" s="71" t="s">
        <v>49</v>
      </c>
      <c r="F65" s="54">
        <v>42.63</v>
      </c>
      <c r="G65" s="54">
        <f>MEDIAN(Table2[[#This Row],[Max (H)]],Table2[[#This Row],[Min (H)]])</f>
        <v>54.09</v>
      </c>
      <c r="H65" s="54">
        <v>65.55</v>
      </c>
      <c r="I65" s="54">
        <v>88680</v>
      </c>
      <c r="J65" s="54">
        <v>112512.75</v>
      </c>
      <c r="K65" s="54">
        <v>136345.5</v>
      </c>
    </row>
    <row r="66" spans="1:11" x14ac:dyDescent="0.3">
      <c r="A66" s="72" t="s">
        <v>1773</v>
      </c>
      <c r="B66" s="69" t="s">
        <v>1774</v>
      </c>
      <c r="C66" s="69" t="s">
        <v>47</v>
      </c>
      <c r="D66" s="70" t="s">
        <v>126</v>
      </c>
      <c r="E66" s="71" t="s">
        <v>49</v>
      </c>
      <c r="F66" s="54">
        <v>42.63</v>
      </c>
      <c r="G66" s="54">
        <f>MEDIAN(Table2[[#This Row],[Max (H)]],Table2[[#This Row],[Min (H)]])</f>
        <v>54.09</v>
      </c>
      <c r="H66" s="54">
        <v>65.55</v>
      </c>
      <c r="I66" s="54">
        <v>88680</v>
      </c>
      <c r="J66" s="54">
        <v>112512.75</v>
      </c>
      <c r="K66" s="54">
        <v>136345.5</v>
      </c>
    </row>
    <row r="67" spans="1:11" x14ac:dyDescent="0.3">
      <c r="A67" s="69" t="s">
        <v>144</v>
      </c>
      <c r="B67" s="69" t="s">
        <v>145</v>
      </c>
      <c r="C67" s="69" t="s">
        <v>47</v>
      </c>
      <c r="D67" s="70" t="s">
        <v>52</v>
      </c>
      <c r="E67" s="71" t="s">
        <v>49</v>
      </c>
      <c r="F67" s="54">
        <v>29.04</v>
      </c>
      <c r="G67" s="54">
        <f>MEDIAN(Table2[[#This Row],[Max (H)]],Table2[[#This Row],[Min (H)]])</f>
        <v>36.64</v>
      </c>
      <c r="H67" s="54">
        <v>44.24</v>
      </c>
      <c r="I67" s="54">
        <v>60408.160000000003</v>
      </c>
      <c r="J67" s="54">
        <v>75094.899999999994</v>
      </c>
      <c r="K67" s="54">
        <v>92026.18</v>
      </c>
    </row>
    <row r="68" spans="1:11" x14ac:dyDescent="0.3">
      <c r="A68" s="72" t="s">
        <v>1792</v>
      </c>
      <c r="B68" s="69" t="s">
        <v>146</v>
      </c>
      <c r="C68" s="69" t="s">
        <v>663</v>
      </c>
      <c r="D68" s="70" t="s">
        <v>147</v>
      </c>
      <c r="E68" s="71" t="s">
        <v>17</v>
      </c>
      <c r="F68" s="55">
        <v>34.5</v>
      </c>
      <c r="G68" s="54">
        <v>43.120000000000005</v>
      </c>
      <c r="H68" s="54">
        <v>51.74</v>
      </c>
      <c r="I68" s="55">
        <v>75340.039999999994</v>
      </c>
      <c r="J68" s="54">
        <v>93615.6</v>
      </c>
      <c r="K68" s="54">
        <v>113010.07399999999</v>
      </c>
    </row>
    <row r="69" spans="1:11" x14ac:dyDescent="0.3">
      <c r="A69" s="69" t="s">
        <v>148</v>
      </c>
      <c r="B69" s="69" t="s">
        <v>149</v>
      </c>
      <c r="C69" s="69" t="s">
        <v>47</v>
      </c>
      <c r="D69" s="70" t="s">
        <v>55</v>
      </c>
      <c r="E69" s="71" t="s">
        <v>49</v>
      </c>
      <c r="F69" s="55">
        <v>32.31</v>
      </c>
      <c r="G69" s="54">
        <f>MEDIAN(Table2[[#This Row],[Max (H)]],Table2[[#This Row],[Min (H)]])</f>
        <v>41.61</v>
      </c>
      <c r="H69" s="54">
        <v>50.91</v>
      </c>
      <c r="I69" s="55">
        <v>67200</v>
      </c>
      <c r="J69" s="54">
        <v>85260</v>
      </c>
      <c r="K69" s="54">
        <v>105902.99999999999</v>
      </c>
    </row>
    <row r="70" spans="1:11" x14ac:dyDescent="0.3">
      <c r="A70" s="69" t="s">
        <v>150</v>
      </c>
      <c r="B70" s="69" t="s">
        <v>151</v>
      </c>
      <c r="C70" s="69" t="s">
        <v>47</v>
      </c>
      <c r="D70" s="70" t="s">
        <v>55</v>
      </c>
      <c r="E70" s="71" t="s">
        <v>49</v>
      </c>
      <c r="F70" s="54">
        <v>32.31</v>
      </c>
      <c r="G70" s="54">
        <f>MEDIAN(Table2[[#This Row],[Max (H)]],Table2[[#This Row],[Min (H)]])</f>
        <v>41.61</v>
      </c>
      <c r="H70" s="54">
        <v>50.91</v>
      </c>
      <c r="I70" s="54">
        <v>67200</v>
      </c>
      <c r="J70" s="54">
        <v>85260</v>
      </c>
      <c r="K70" s="54">
        <v>105902.99999999999</v>
      </c>
    </row>
    <row r="71" spans="1:11" x14ac:dyDescent="0.3">
      <c r="A71" s="69" t="s">
        <v>152</v>
      </c>
      <c r="B71" s="69" t="s">
        <v>153</v>
      </c>
      <c r="C71" s="69" t="s">
        <v>47</v>
      </c>
      <c r="D71" s="70" t="s">
        <v>154</v>
      </c>
      <c r="E71" s="71" t="s">
        <v>49</v>
      </c>
      <c r="F71" s="54">
        <v>62.02</v>
      </c>
      <c r="G71" s="54">
        <f>MEDIAN(Table2[[#This Row],[Max (H)]],Table2[[#This Row],[Min (H)]])</f>
        <v>81.864999999999995</v>
      </c>
      <c r="H71" s="54">
        <v>101.71</v>
      </c>
      <c r="I71" s="54">
        <v>129000</v>
      </c>
      <c r="J71" s="54">
        <v>170280</v>
      </c>
      <c r="K71" s="54">
        <v>211560</v>
      </c>
    </row>
    <row r="72" spans="1:11" x14ac:dyDescent="0.3">
      <c r="A72" s="69" t="s">
        <v>155</v>
      </c>
      <c r="B72" s="69" t="s">
        <v>156</v>
      </c>
      <c r="C72" s="69" t="s">
        <v>47</v>
      </c>
      <c r="D72" s="70" t="s">
        <v>55</v>
      </c>
      <c r="E72" s="71" t="s">
        <v>49</v>
      </c>
      <c r="F72" s="54">
        <v>32.31</v>
      </c>
      <c r="G72" s="54">
        <f>MEDIAN(Table2[[#This Row],[Max (H)]],Table2[[#This Row],[Min (H)]])</f>
        <v>41.61</v>
      </c>
      <c r="H72" s="54">
        <v>50.91</v>
      </c>
      <c r="I72" s="54">
        <v>67200</v>
      </c>
      <c r="J72" s="54">
        <v>85260</v>
      </c>
      <c r="K72" s="54">
        <v>105902.99999999999</v>
      </c>
    </row>
    <row r="73" spans="1:11" x14ac:dyDescent="0.3">
      <c r="A73" s="69" t="s">
        <v>157</v>
      </c>
      <c r="B73" s="69" t="s">
        <v>158</v>
      </c>
      <c r="C73" s="69" t="s">
        <v>47</v>
      </c>
      <c r="D73" s="70" t="s">
        <v>123</v>
      </c>
      <c r="E73" s="71" t="s">
        <v>49</v>
      </c>
      <c r="F73" s="54">
        <v>54.75</v>
      </c>
      <c r="G73" s="54">
        <f>MEDIAN(Table2[[#This Row],[Max (H)]],Table2[[#This Row],[Min (H)]])</f>
        <v>70.865000000000009</v>
      </c>
      <c r="H73" s="54">
        <v>86.98</v>
      </c>
      <c r="I73" s="54">
        <v>113882.35</v>
      </c>
      <c r="J73" s="54">
        <v>147406.47</v>
      </c>
      <c r="K73" s="54">
        <v>180930.59</v>
      </c>
    </row>
    <row r="74" spans="1:11" x14ac:dyDescent="0.3">
      <c r="A74" s="72" t="s">
        <v>159</v>
      </c>
      <c r="B74" s="69" t="s">
        <v>160</v>
      </c>
      <c r="C74" s="69" t="s">
        <v>15</v>
      </c>
      <c r="D74" s="70" t="s">
        <v>161</v>
      </c>
      <c r="E74" s="71" t="s">
        <v>17</v>
      </c>
      <c r="F74" s="55">
        <v>25</v>
      </c>
      <c r="G74" s="54">
        <f>MEDIAN(Table2[[#This Row],[Max (H)]],Table2[[#This Row],[Min (H)]])</f>
        <v>31.545000000000002</v>
      </c>
      <c r="H74" s="54">
        <v>38.090000000000003</v>
      </c>
      <c r="I74" s="55">
        <v>52000</v>
      </c>
      <c r="J74" s="54">
        <v>64642.5</v>
      </c>
      <c r="K74" s="54">
        <v>79217.13</v>
      </c>
    </row>
    <row r="75" spans="1:11" x14ac:dyDescent="0.3">
      <c r="A75" s="69" t="s">
        <v>162</v>
      </c>
      <c r="B75" s="69" t="s">
        <v>163</v>
      </c>
      <c r="C75" s="69" t="s">
        <v>47</v>
      </c>
      <c r="D75" s="70" t="s">
        <v>129</v>
      </c>
      <c r="E75" s="71" t="s">
        <v>49</v>
      </c>
      <c r="F75" s="55">
        <v>49.83</v>
      </c>
      <c r="G75" s="54">
        <f>MEDIAN(Table2[[#This Row],[Max (H)]],Table2[[#This Row],[Min (H)]])</f>
        <v>63.22</v>
      </c>
      <c r="H75" s="54">
        <v>76.61</v>
      </c>
      <c r="I75" s="55">
        <v>103640</v>
      </c>
      <c r="J75" s="54">
        <v>131493.25</v>
      </c>
      <c r="K75" s="54">
        <v>159346.5</v>
      </c>
    </row>
    <row r="76" spans="1:11" x14ac:dyDescent="0.3">
      <c r="A76" s="69" t="s">
        <v>165</v>
      </c>
      <c r="B76" s="69" t="s">
        <v>166</v>
      </c>
      <c r="C76" s="69" t="s">
        <v>47</v>
      </c>
      <c r="D76" s="70" t="s">
        <v>48</v>
      </c>
      <c r="E76" s="71" t="s">
        <v>49</v>
      </c>
      <c r="F76" s="54">
        <v>36.729999999999997</v>
      </c>
      <c r="G76" s="54">
        <f>MEDIAN(Table2[[#This Row],[Max (H)]],Table2[[#This Row],[Min (H)]])</f>
        <v>47.31</v>
      </c>
      <c r="H76" s="54">
        <v>57.89</v>
      </c>
      <c r="I76" s="54">
        <v>76400</v>
      </c>
      <c r="J76" s="54">
        <v>96932.5</v>
      </c>
      <c r="K76" s="54">
        <v>120401.63</v>
      </c>
    </row>
    <row r="77" spans="1:11" x14ac:dyDescent="0.3">
      <c r="A77" s="69" t="s">
        <v>167</v>
      </c>
      <c r="B77" s="69" t="s">
        <v>168</v>
      </c>
      <c r="C77" s="69" t="s">
        <v>47</v>
      </c>
      <c r="D77" s="70" t="s">
        <v>169</v>
      </c>
      <c r="E77" s="71" t="s">
        <v>49</v>
      </c>
      <c r="F77" s="55">
        <v>42.4</v>
      </c>
      <c r="G77" s="54">
        <f>MEDIAN(Table2[[#This Row],[Max (H)]],Table2[[#This Row],[Min (H)]])</f>
        <v>54.614999999999995</v>
      </c>
      <c r="H77" s="54">
        <v>66.83</v>
      </c>
      <c r="I77" s="55">
        <v>88200</v>
      </c>
      <c r="J77" s="54">
        <v>111903.75</v>
      </c>
      <c r="K77" s="54">
        <v>138997.69</v>
      </c>
    </row>
    <row r="78" spans="1:11" x14ac:dyDescent="0.3">
      <c r="A78" s="69" t="s">
        <v>170</v>
      </c>
      <c r="B78" s="69" t="s">
        <v>171</v>
      </c>
      <c r="C78" s="69" t="s">
        <v>47</v>
      </c>
      <c r="D78" s="70" t="s">
        <v>172</v>
      </c>
      <c r="E78" s="71" t="s">
        <v>17</v>
      </c>
      <c r="F78" s="54">
        <v>21.59</v>
      </c>
      <c r="G78" s="54">
        <f>MEDIAN(Table2[[#This Row],[Max (H)]],Table2[[#This Row],[Min (H)]])</f>
        <v>27.234999999999999</v>
      </c>
      <c r="H78" s="54">
        <v>32.880000000000003</v>
      </c>
      <c r="I78" s="54">
        <v>44897.96</v>
      </c>
      <c r="J78" s="54">
        <v>55813.78</v>
      </c>
      <c r="K78" s="54">
        <v>68397.83</v>
      </c>
    </row>
    <row r="79" spans="1:11" x14ac:dyDescent="0.3">
      <c r="A79" s="69" t="s">
        <v>173</v>
      </c>
      <c r="B79" s="69" t="s">
        <v>174</v>
      </c>
      <c r="C79" s="69" t="s">
        <v>47</v>
      </c>
      <c r="D79" s="70" t="s">
        <v>74</v>
      </c>
      <c r="E79" s="71" t="s">
        <v>49</v>
      </c>
      <c r="F79" s="54">
        <v>36.81</v>
      </c>
      <c r="G79" s="54">
        <f>MEDIAN(Table2[[#This Row],[Max (H)]],Table2[[#This Row],[Min (H)]])</f>
        <v>47.41</v>
      </c>
      <c r="H79" s="54">
        <v>58.01</v>
      </c>
      <c r="I79" s="54">
        <v>76560</v>
      </c>
      <c r="J79" s="54">
        <v>97135.5</v>
      </c>
      <c r="K79" s="54">
        <v>120653.78</v>
      </c>
    </row>
    <row r="80" spans="1:11" x14ac:dyDescent="0.3">
      <c r="A80" s="69" t="s">
        <v>175</v>
      </c>
      <c r="B80" s="69" t="s">
        <v>176</v>
      </c>
      <c r="C80" s="69" t="s">
        <v>15</v>
      </c>
      <c r="D80" s="70" t="s">
        <v>36</v>
      </c>
      <c r="E80" s="71" t="s">
        <v>17</v>
      </c>
      <c r="F80" s="55">
        <v>16.43</v>
      </c>
      <c r="G80" s="54">
        <f>MEDIAN(Table2[[#This Row],[Max (H)]],Table2[[#This Row],[Min (H)]])</f>
        <v>20.295502163461538</v>
      </c>
      <c r="H80" s="54">
        <v>24.161004326923077</v>
      </c>
      <c r="I80" s="55">
        <v>34166.67</v>
      </c>
      <c r="J80" s="54">
        <v>41597.919999999998</v>
      </c>
      <c r="K80" s="54">
        <v>50254.89</v>
      </c>
    </row>
    <row r="81" spans="1:11" x14ac:dyDescent="0.3">
      <c r="A81" s="69" t="s">
        <v>177</v>
      </c>
      <c r="B81" s="69" t="s">
        <v>178</v>
      </c>
      <c r="C81" s="69" t="s">
        <v>47</v>
      </c>
      <c r="D81" s="70" t="s">
        <v>64</v>
      </c>
      <c r="E81" s="71" t="s">
        <v>49</v>
      </c>
      <c r="F81" s="54">
        <v>21.59</v>
      </c>
      <c r="G81" s="54">
        <f>MEDIAN(Table2[[#This Row],[Max (H)]],Table2[[#This Row],[Min (H)]])</f>
        <v>27.234999999999999</v>
      </c>
      <c r="H81" s="54">
        <v>32.880000000000003</v>
      </c>
      <c r="I81" s="54">
        <v>44897.96</v>
      </c>
      <c r="J81" s="54">
        <v>55813.78</v>
      </c>
      <c r="K81" s="54">
        <v>68397.83</v>
      </c>
    </row>
    <row r="82" spans="1:11" x14ac:dyDescent="0.3">
      <c r="A82" s="69" t="s">
        <v>179</v>
      </c>
      <c r="B82" s="69" t="s">
        <v>180</v>
      </c>
      <c r="C82" s="69" t="s">
        <v>15</v>
      </c>
      <c r="D82" s="70" t="s">
        <v>16</v>
      </c>
      <c r="E82" s="71" t="s">
        <v>17</v>
      </c>
      <c r="F82" s="55">
        <v>21.59</v>
      </c>
      <c r="G82" s="54">
        <f>MEDIAN(Table2[[#This Row],[Max (H)]],Table2[[#This Row],[Min (H)]])</f>
        <v>27.234999999999999</v>
      </c>
      <c r="H82" s="54">
        <v>32.880000000000003</v>
      </c>
      <c r="I82" s="55">
        <v>44897.96</v>
      </c>
      <c r="J82" s="54">
        <v>55813.78</v>
      </c>
      <c r="K82" s="54">
        <v>68397.83</v>
      </c>
    </row>
    <row r="83" spans="1:11" x14ac:dyDescent="0.3">
      <c r="A83" s="69" t="s">
        <v>181</v>
      </c>
      <c r="B83" s="69" t="s">
        <v>182</v>
      </c>
      <c r="C83" s="69" t="s">
        <v>15</v>
      </c>
      <c r="D83" s="70" t="s">
        <v>161</v>
      </c>
      <c r="E83" s="71" t="s">
        <v>17</v>
      </c>
      <c r="F83" s="54">
        <v>25</v>
      </c>
      <c r="G83" s="54">
        <f>MEDIAN(Table2[[#This Row],[Max (H)]],Table2[[#This Row],[Min (H)]])</f>
        <v>31.545000000000002</v>
      </c>
      <c r="H83" s="54">
        <v>38.090000000000003</v>
      </c>
      <c r="I83" s="54">
        <v>52000</v>
      </c>
      <c r="J83" s="54">
        <v>64642.5</v>
      </c>
      <c r="K83" s="54">
        <v>79217.13</v>
      </c>
    </row>
    <row r="84" spans="1:11" x14ac:dyDescent="0.3">
      <c r="A84" s="72" t="s">
        <v>183</v>
      </c>
      <c r="B84" s="69" t="s">
        <v>184</v>
      </c>
      <c r="C84" s="69" t="s">
        <v>104</v>
      </c>
      <c r="D84" s="70" t="s">
        <v>392</v>
      </c>
      <c r="E84" s="71" t="s">
        <v>17</v>
      </c>
      <c r="F84" s="54">
        <v>29.04</v>
      </c>
      <c r="G84" s="54">
        <f>MEDIAN(Table2[[#This Row],[Max (H)]],Table2[[#This Row],[Min (H)]])</f>
        <v>36.64</v>
      </c>
      <c r="H84" s="54">
        <v>44.24</v>
      </c>
      <c r="I84" s="54">
        <v>60408.160000000003</v>
      </c>
      <c r="J84" s="54">
        <v>75094.899999999994</v>
      </c>
      <c r="K84" s="54">
        <v>92026.18</v>
      </c>
    </row>
    <row r="85" spans="1:11" x14ac:dyDescent="0.3">
      <c r="A85" s="72" t="s">
        <v>1813</v>
      </c>
      <c r="B85" s="69" t="s">
        <v>1814</v>
      </c>
      <c r="C85" s="69" t="s">
        <v>15</v>
      </c>
      <c r="D85" s="74" t="s">
        <v>16</v>
      </c>
      <c r="E85" s="71" t="s">
        <v>17</v>
      </c>
      <c r="F85" s="55">
        <v>21.59</v>
      </c>
      <c r="G85" s="54">
        <v>27.234999999999999</v>
      </c>
      <c r="H85" s="54">
        <v>32.880000000000003</v>
      </c>
      <c r="I85" s="55">
        <v>44897.96</v>
      </c>
      <c r="J85" s="54">
        <v>55813.78</v>
      </c>
      <c r="K85" s="54">
        <v>68397.83</v>
      </c>
    </row>
    <row r="86" spans="1:11" x14ac:dyDescent="0.3">
      <c r="A86" s="69" t="s">
        <v>186</v>
      </c>
      <c r="B86" s="69" t="s">
        <v>187</v>
      </c>
      <c r="C86" s="69" t="s">
        <v>47</v>
      </c>
      <c r="D86" s="70" t="s">
        <v>64</v>
      </c>
      <c r="E86" s="71" t="s">
        <v>49</v>
      </c>
      <c r="F86" s="54">
        <v>21.59</v>
      </c>
      <c r="G86" s="54">
        <f>MEDIAN(Table2[[#This Row],[Max (H)]],Table2[[#This Row],[Min (H)]])</f>
        <v>27.234999999999999</v>
      </c>
      <c r="H86" s="54">
        <v>32.880000000000003</v>
      </c>
      <c r="I86" s="54">
        <v>44897.96</v>
      </c>
      <c r="J86" s="54">
        <v>55813.78</v>
      </c>
      <c r="K86" s="54">
        <v>68397.83</v>
      </c>
    </row>
    <row r="87" spans="1:11" x14ac:dyDescent="0.3">
      <c r="A87" s="69" t="s">
        <v>189</v>
      </c>
      <c r="B87" s="69" t="s">
        <v>190</v>
      </c>
      <c r="C87" s="69" t="s">
        <v>104</v>
      </c>
      <c r="D87" s="70" t="s">
        <v>26</v>
      </c>
      <c r="E87" s="71" t="s">
        <v>17</v>
      </c>
      <c r="F87" s="54">
        <v>25.65</v>
      </c>
      <c r="G87" s="54">
        <f>MEDIAN(Table2[[#This Row],[Max (H)]],Table2[[#This Row],[Min (H)]])</f>
        <v>32.36</v>
      </c>
      <c r="H87" s="54">
        <v>39.07</v>
      </c>
      <c r="I87" s="54">
        <v>53346.94</v>
      </c>
      <c r="J87" s="54">
        <v>66316.92</v>
      </c>
      <c r="K87" s="54">
        <v>81269.06</v>
      </c>
    </row>
    <row r="88" spans="1:11" x14ac:dyDescent="0.3">
      <c r="A88" s="69" t="s">
        <v>191</v>
      </c>
      <c r="B88" s="69" t="s">
        <v>192</v>
      </c>
      <c r="C88" s="69" t="s">
        <v>15</v>
      </c>
      <c r="D88" s="70" t="s">
        <v>23</v>
      </c>
      <c r="E88" s="71" t="s">
        <v>17</v>
      </c>
      <c r="F88" s="54">
        <v>23.18</v>
      </c>
      <c r="G88" s="54">
        <f>MEDIAN(Table2[[#This Row],[Max (H)]],Table2[[#This Row],[Min (H)]])</f>
        <v>28.635000000000002</v>
      </c>
      <c r="H88" s="54">
        <v>34.090000000000003</v>
      </c>
      <c r="I88" s="54">
        <v>48208.33</v>
      </c>
      <c r="J88" s="54">
        <v>58693.65</v>
      </c>
      <c r="K88" s="54">
        <v>70908.429999999993</v>
      </c>
    </row>
    <row r="89" spans="1:11" x14ac:dyDescent="0.3">
      <c r="A89" s="69" t="s">
        <v>1857</v>
      </c>
      <c r="B89" s="69" t="s">
        <v>1858</v>
      </c>
      <c r="C89" s="69" t="s">
        <v>47</v>
      </c>
      <c r="D89" s="70" t="s">
        <v>55</v>
      </c>
      <c r="E89" s="71" t="s">
        <v>49</v>
      </c>
      <c r="F89" s="54">
        <v>32.31</v>
      </c>
      <c r="G89" s="54">
        <f>MEDIAN(Table2[[#This Row],[Max (H)]],Table2[[#This Row],[Min (H)]])</f>
        <v>41.61</v>
      </c>
      <c r="H89" s="54">
        <v>50.91</v>
      </c>
      <c r="I89" s="54">
        <v>67200</v>
      </c>
      <c r="J89" s="54">
        <v>85260</v>
      </c>
      <c r="K89" s="54">
        <v>105902.99999999999</v>
      </c>
    </row>
    <row r="90" spans="1:11" x14ac:dyDescent="0.3">
      <c r="A90" s="69" t="s">
        <v>1855</v>
      </c>
      <c r="B90" s="69" t="s">
        <v>1856</v>
      </c>
      <c r="C90" s="69" t="s">
        <v>47</v>
      </c>
      <c r="D90" s="70" t="s">
        <v>74</v>
      </c>
      <c r="E90" s="71" t="s">
        <v>49</v>
      </c>
      <c r="F90" s="54">
        <v>36.81</v>
      </c>
      <c r="G90" s="54">
        <v>47.41</v>
      </c>
      <c r="H90" s="54">
        <v>58.01</v>
      </c>
      <c r="I90" s="54">
        <v>76560</v>
      </c>
      <c r="J90" s="54">
        <v>97135.5</v>
      </c>
      <c r="K90" s="54">
        <v>120653.78</v>
      </c>
    </row>
    <row r="91" spans="1:11" x14ac:dyDescent="0.3">
      <c r="A91" s="69" t="s">
        <v>194</v>
      </c>
      <c r="B91" s="69" t="s">
        <v>195</v>
      </c>
      <c r="C91" s="69" t="s">
        <v>47</v>
      </c>
      <c r="D91" s="70" t="s">
        <v>126</v>
      </c>
      <c r="E91" s="71" t="s">
        <v>49</v>
      </c>
      <c r="F91" s="54">
        <v>42.63</v>
      </c>
      <c r="G91" s="54">
        <f>MEDIAN(Table2[[#This Row],[Max (H)]],Table2[[#This Row],[Min (H)]])</f>
        <v>54.09</v>
      </c>
      <c r="H91" s="54">
        <v>65.55</v>
      </c>
      <c r="I91" s="54">
        <v>88680</v>
      </c>
      <c r="J91" s="54">
        <v>112512.75</v>
      </c>
      <c r="K91" s="54">
        <v>136345.5</v>
      </c>
    </row>
    <row r="92" spans="1:11" x14ac:dyDescent="0.3">
      <c r="A92" s="69" t="s">
        <v>196</v>
      </c>
      <c r="B92" s="69" t="s">
        <v>197</v>
      </c>
      <c r="C92" s="69" t="s">
        <v>47</v>
      </c>
      <c r="D92" s="70" t="s">
        <v>55</v>
      </c>
      <c r="E92" s="71" t="s">
        <v>49</v>
      </c>
      <c r="F92" s="54">
        <v>32.31</v>
      </c>
      <c r="G92" s="54">
        <f>MEDIAN(Table2[[#This Row],[Max (H)]],Table2[[#This Row],[Min (H)]])</f>
        <v>41.61</v>
      </c>
      <c r="H92" s="54">
        <v>50.91</v>
      </c>
      <c r="I92" s="54">
        <v>67200</v>
      </c>
      <c r="J92" s="54">
        <v>85260</v>
      </c>
      <c r="K92" s="54">
        <v>105902.99999999999</v>
      </c>
    </row>
    <row r="93" spans="1:11" x14ac:dyDescent="0.3">
      <c r="A93" s="75" t="s">
        <v>193</v>
      </c>
      <c r="B93" s="69" t="s">
        <v>1872</v>
      </c>
      <c r="C93" s="69" t="s">
        <v>47</v>
      </c>
      <c r="D93" s="70" t="s">
        <v>129</v>
      </c>
      <c r="E93" s="71" t="s">
        <v>49</v>
      </c>
      <c r="F93" s="55">
        <v>49.83</v>
      </c>
      <c r="G93" s="54">
        <f>MEDIAN(Table2[[#This Row],[Max (H)]],Table2[[#This Row],[Min (H)]])</f>
        <v>63.22</v>
      </c>
      <c r="H93" s="54">
        <v>76.61</v>
      </c>
      <c r="I93" s="55">
        <v>103640</v>
      </c>
      <c r="J93" s="54">
        <v>131493.25</v>
      </c>
      <c r="K93" s="54">
        <v>159346.5</v>
      </c>
    </row>
    <row r="94" spans="1:11" x14ac:dyDescent="0.3">
      <c r="A94" s="69" t="s">
        <v>198</v>
      </c>
      <c r="B94" s="69" t="s">
        <v>199</v>
      </c>
      <c r="C94" s="69" t="s">
        <v>15</v>
      </c>
      <c r="D94" s="70" t="s">
        <v>113</v>
      </c>
      <c r="E94" s="71" t="s">
        <v>17</v>
      </c>
      <c r="F94" s="54">
        <v>15</v>
      </c>
      <c r="G94" s="54">
        <f>MEDIAN(Table2[[#This Row],[Max (H)]],Table2[[#This Row],[Min (H)]])</f>
        <v>17.255000000000003</v>
      </c>
      <c r="H94" s="54">
        <v>19.510000000000002</v>
      </c>
      <c r="I94" s="54">
        <v>31200</v>
      </c>
      <c r="J94" s="54">
        <v>35391.050000000003</v>
      </c>
      <c r="K94" s="54">
        <v>40571.64</v>
      </c>
    </row>
    <row r="95" spans="1:11" x14ac:dyDescent="0.3">
      <c r="A95" s="69" t="s">
        <v>200</v>
      </c>
      <c r="B95" s="69" t="s">
        <v>201</v>
      </c>
      <c r="C95" s="69" t="s">
        <v>47</v>
      </c>
      <c r="D95" s="70" t="s">
        <v>169</v>
      </c>
      <c r="E95" s="71" t="s">
        <v>49</v>
      </c>
      <c r="F95" s="55">
        <v>42.4</v>
      </c>
      <c r="G95" s="54">
        <f>MEDIAN(Table2[[#This Row],[Max (H)]],Table2[[#This Row],[Min (H)]])</f>
        <v>54.614999999999995</v>
      </c>
      <c r="H95" s="54">
        <v>66.83</v>
      </c>
      <c r="I95" s="55">
        <v>88200</v>
      </c>
      <c r="J95" s="54">
        <v>111903.75</v>
      </c>
      <c r="K95" s="54">
        <v>138997.69</v>
      </c>
    </row>
    <row r="96" spans="1:11" x14ac:dyDescent="0.3">
      <c r="A96" s="69" t="s">
        <v>202</v>
      </c>
      <c r="B96" s="69" t="s">
        <v>203</v>
      </c>
      <c r="C96" s="69" t="s">
        <v>47</v>
      </c>
      <c r="D96" s="70" t="s">
        <v>120</v>
      </c>
      <c r="E96" s="71" t="s">
        <v>49</v>
      </c>
      <c r="F96" s="54">
        <v>48.04</v>
      </c>
      <c r="G96" s="54">
        <f>MEDIAN(Table2[[#This Row],[Max (H)]],Table2[[#This Row],[Min (H)]])</f>
        <v>62.179999999999993</v>
      </c>
      <c r="H96" s="54">
        <v>76.319999999999993</v>
      </c>
      <c r="I96" s="54">
        <v>99921.57</v>
      </c>
      <c r="J96" s="54">
        <v>129335.98</v>
      </c>
      <c r="K96" s="54">
        <v>158750.39000000001</v>
      </c>
    </row>
    <row r="97" spans="1:11" x14ac:dyDescent="0.3">
      <c r="A97" s="69" t="s">
        <v>204</v>
      </c>
      <c r="B97" s="69" t="s">
        <v>205</v>
      </c>
      <c r="C97" s="69" t="s">
        <v>47</v>
      </c>
      <c r="D97" s="70" t="s">
        <v>48</v>
      </c>
      <c r="E97" s="71" t="s">
        <v>49</v>
      </c>
      <c r="F97" s="55">
        <v>36.729999999999997</v>
      </c>
      <c r="G97" s="54">
        <f>MEDIAN(Table2[[#This Row],[Max (H)]],Table2[[#This Row],[Min (H)]])</f>
        <v>47.31</v>
      </c>
      <c r="H97" s="54">
        <v>57.89</v>
      </c>
      <c r="I97" s="55">
        <v>76400</v>
      </c>
      <c r="J97" s="54">
        <v>96932.5</v>
      </c>
      <c r="K97" s="54">
        <v>120401.63</v>
      </c>
    </row>
    <row r="98" spans="1:11" x14ac:dyDescent="0.3">
      <c r="A98" s="69" t="s">
        <v>206</v>
      </c>
      <c r="B98" s="69" t="s">
        <v>207</v>
      </c>
      <c r="C98" s="69" t="s">
        <v>47</v>
      </c>
      <c r="D98" s="70" t="s">
        <v>58</v>
      </c>
      <c r="E98" s="71" t="s">
        <v>49</v>
      </c>
      <c r="F98" s="54">
        <v>25</v>
      </c>
      <c r="G98" s="54">
        <f>MEDIAN(Table2[[#This Row],[Max (H)]],Table2[[#This Row],[Min (H)]])</f>
        <v>31.545000000000002</v>
      </c>
      <c r="H98" s="54">
        <v>38.090000000000003</v>
      </c>
      <c r="I98" s="54">
        <v>52000</v>
      </c>
      <c r="J98" s="54">
        <v>64642.5</v>
      </c>
      <c r="K98" s="54">
        <v>79217.13</v>
      </c>
    </row>
    <row r="99" spans="1:11" x14ac:dyDescent="0.3">
      <c r="A99" s="69" t="s">
        <v>208</v>
      </c>
      <c r="B99" s="69" t="s">
        <v>209</v>
      </c>
      <c r="C99" s="69" t="s">
        <v>47</v>
      </c>
      <c r="D99" s="70" t="s">
        <v>120</v>
      </c>
      <c r="E99" s="71" t="s">
        <v>49</v>
      </c>
      <c r="F99" s="54">
        <v>48.04</v>
      </c>
      <c r="G99" s="54">
        <f>MEDIAN(Table2[[#This Row],[Max (H)]],Table2[[#This Row],[Min (H)]])</f>
        <v>62.179999999999993</v>
      </c>
      <c r="H99" s="54">
        <v>76.319999999999993</v>
      </c>
      <c r="I99" s="54">
        <v>99921.57</v>
      </c>
      <c r="J99" s="54">
        <v>129335.98</v>
      </c>
      <c r="K99" s="54">
        <v>158750.39000000001</v>
      </c>
    </row>
    <row r="100" spans="1:11" x14ac:dyDescent="0.3">
      <c r="A100" s="69" t="s">
        <v>210</v>
      </c>
      <c r="B100" s="69" t="s">
        <v>211</v>
      </c>
      <c r="C100" s="69" t="s">
        <v>47</v>
      </c>
      <c r="D100" s="70" t="s">
        <v>52</v>
      </c>
      <c r="E100" s="71" t="s">
        <v>49</v>
      </c>
      <c r="F100" s="54">
        <v>29.04</v>
      </c>
      <c r="G100" s="54">
        <f>MEDIAN(Table2[[#This Row],[Max (H)]],Table2[[#This Row],[Min (H)]])</f>
        <v>36.64</v>
      </c>
      <c r="H100" s="54">
        <v>44.24</v>
      </c>
      <c r="I100" s="54">
        <v>60408.160000000003</v>
      </c>
      <c r="J100" s="54">
        <v>75094.899999999994</v>
      </c>
      <c r="K100" s="54">
        <v>92026.18</v>
      </c>
    </row>
    <row r="101" spans="1:11" x14ac:dyDescent="0.3">
      <c r="A101" s="69" t="s">
        <v>212</v>
      </c>
      <c r="B101" s="69" t="s">
        <v>213</v>
      </c>
      <c r="C101" s="69" t="s">
        <v>47</v>
      </c>
      <c r="D101" s="70" t="s">
        <v>74</v>
      </c>
      <c r="E101" s="71" t="s">
        <v>49</v>
      </c>
      <c r="F101" s="54">
        <v>36.81</v>
      </c>
      <c r="G101" s="54">
        <f>MEDIAN(Table2[[#This Row],[Max (H)]],Table2[[#This Row],[Min (H)]])</f>
        <v>47.41</v>
      </c>
      <c r="H101" s="54">
        <v>58.01</v>
      </c>
      <c r="I101" s="54">
        <v>76560</v>
      </c>
      <c r="J101" s="54">
        <v>97135.5</v>
      </c>
      <c r="K101" s="54">
        <v>120653.78</v>
      </c>
    </row>
    <row r="102" spans="1:11" x14ac:dyDescent="0.3">
      <c r="A102" s="69" t="s">
        <v>214</v>
      </c>
      <c r="B102" s="69" t="s">
        <v>215</v>
      </c>
      <c r="C102" s="69" t="s">
        <v>47</v>
      </c>
      <c r="D102" s="70" t="s">
        <v>108</v>
      </c>
      <c r="E102" s="71" t="s">
        <v>49</v>
      </c>
      <c r="F102" s="54">
        <v>29.36</v>
      </c>
      <c r="G102" s="54">
        <f>MEDIAN(Table2[[#This Row],[Max (H)]],Table2[[#This Row],[Min (H)]])</f>
        <v>37.04</v>
      </c>
      <c r="H102" s="54">
        <v>44.72</v>
      </c>
      <c r="I102" s="54">
        <v>61061.22</v>
      </c>
      <c r="J102" s="54">
        <v>75906.740000000005</v>
      </c>
      <c r="K102" s="54">
        <v>93021.06</v>
      </c>
    </row>
    <row r="103" spans="1:11" x14ac:dyDescent="0.3">
      <c r="A103" s="69" t="s">
        <v>216</v>
      </c>
      <c r="B103" s="69" t="s">
        <v>217</v>
      </c>
      <c r="C103" s="69" t="s">
        <v>47</v>
      </c>
      <c r="D103" s="70" t="s">
        <v>71</v>
      </c>
      <c r="E103" s="71" t="s">
        <v>49</v>
      </c>
      <c r="F103" s="54">
        <v>33.159999999999997</v>
      </c>
      <c r="G103" s="54">
        <f>MEDIAN(Table2[[#This Row],[Max (H)]],Table2[[#This Row],[Min (H)]])</f>
        <v>41.84</v>
      </c>
      <c r="H103" s="54">
        <v>50.52</v>
      </c>
      <c r="I103" s="54">
        <v>68979.59</v>
      </c>
      <c r="J103" s="54">
        <v>85750.26</v>
      </c>
      <c r="K103" s="54">
        <v>105083.94</v>
      </c>
    </row>
    <row r="104" spans="1:11" x14ac:dyDescent="0.3">
      <c r="A104" s="69" t="s">
        <v>218</v>
      </c>
      <c r="B104" s="69" t="s">
        <v>219</v>
      </c>
      <c r="C104" s="69" t="s">
        <v>47</v>
      </c>
      <c r="D104" s="70" t="s">
        <v>48</v>
      </c>
      <c r="E104" s="71" t="s">
        <v>49</v>
      </c>
      <c r="F104" s="55">
        <v>36.729999999999997</v>
      </c>
      <c r="G104" s="54">
        <f>MEDIAN(Table2[[#This Row],[Max (H)]],Table2[[#This Row],[Min (H)]])</f>
        <v>47.31</v>
      </c>
      <c r="H104" s="54">
        <v>57.89</v>
      </c>
      <c r="I104" s="55">
        <v>76400</v>
      </c>
      <c r="J104" s="54">
        <v>96932.5</v>
      </c>
      <c r="K104" s="54">
        <v>120401.63</v>
      </c>
    </row>
    <row r="105" spans="1:11" x14ac:dyDescent="0.3">
      <c r="A105" s="69" t="s">
        <v>220</v>
      </c>
      <c r="B105" s="69" t="s">
        <v>221</v>
      </c>
      <c r="C105" s="69" t="s">
        <v>47</v>
      </c>
      <c r="D105" s="70" t="s">
        <v>71</v>
      </c>
      <c r="E105" s="71" t="s">
        <v>49</v>
      </c>
      <c r="F105" s="54">
        <v>33.159999999999997</v>
      </c>
      <c r="G105" s="54">
        <f>MEDIAN(Table2[[#This Row],[Max (H)]],Table2[[#This Row],[Min (H)]])</f>
        <v>41.84</v>
      </c>
      <c r="H105" s="54">
        <v>50.52</v>
      </c>
      <c r="I105" s="54">
        <v>68979.59</v>
      </c>
      <c r="J105" s="54">
        <v>85750.26</v>
      </c>
      <c r="K105" s="54">
        <v>105083.94</v>
      </c>
    </row>
    <row r="106" spans="1:11" x14ac:dyDescent="0.3">
      <c r="A106" s="69" t="s">
        <v>222</v>
      </c>
      <c r="B106" s="69" t="s">
        <v>223</v>
      </c>
      <c r="C106" s="69" t="s">
        <v>47</v>
      </c>
      <c r="D106" s="70" t="s">
        <v>71</v>
      </c>
      <c r="E106" s="71" t="s">
        <v>49</v>
      </c>
      <c r="F106" s="54">
        <v>33.159999999999997</v>
      </c>
      <c r="G106" s="54">
        <f>MEDIAN(Table2[[#This Row],[Max (H)]],Table2[[#This Row],[Min (H)]])</f>
        <v>41.84</v>
      </c>
      <c r="H106" s="54">
        <v>50.52</v>
      </c>
      <c r="I106" s="54">
        <v>68979.59</v>
      </c>
      <c r="J106" s="54">
        <v>85750.26</v>
      </c>
      <c r="K106" s="54">
        <v>105083.94</v>
      </c>
    </row>
    <row r="107" spans="1:11" x14ac:dyDescent="0.3">
      <c r="A107" s="69" t="s">
        <v>224</v>
      </c>
      <c r="B107" s="69" t="s">
        <v>225</v>
      </c>
      <c r="C107" s="69" t="s">
        <v>15</v>
      </c>
      <c r="D107" s="70" t="s">
        <v>20</v>
      </c>
      <c r="E107" s="71" t="s">
        <v>17</v>
      </c>
      <c r="F107" s="54">
        <v>17.89</v>
      </c>
      <c r="G107" s="54">
        <f>MEDIAN(Table2[[#This Row],[Max (H)]],Table2[[#This Row],[Min (H)]])</f>
        <v>22.1</v>
      </c>
      <c r="H107" s="54">
        <v>26.31</v>
      </c>
      <c r="I107" s="54">
        <v>37208.33</v>
      </c>
      <c r="J107" s="54">
        <v>45301.15</v>
      </c>
      <c r="K107" s="54">
        <v>54728.81</v>
      </c>
    </row>
    <row r="108" spans="1:11" x14ac:dyDescent="0.3">
      <c r="A108" s="69" t="s">
        <v>226</v>
      </c>
      <c r="B108" s="69" t="s">
        <v>227</v>
      </c>
      <c r="C108" s="69" t="s">
        <v>104</v>
      </c>
      <c r="D108" s="70" t="s">
        <v>16</v>
      </c>
      <c r="E108" s="71" t="s">
        <v>17</v>
      </c>
      <c r="F108" s="55">
        <v>21.59</v>
      </c>
      <c r="G108" s="54">
        <f>MEDIAN(Table2[[#This Row],[Max (H)]],Table2[[#This Row],[Min (H)]])</f>
        <v>27.234999999999999</v>
      </c>
      <c r="H108" s="54">
        <v>32.880000000000003</v>
      </c>
      <c r="I108" s="55">
        <v>44897.96</v>
      </c>
      <c r="J108" s="54">
        <v>55813.78</v>
      </c>
      <c r="K108" s="54">
        <v>68397.83</v>
      </c>
    </row>
    <row r="109" spans="1:11" x14ac:dyDescent="0.3">
      <c r="A109" s="69" t="s">
        <v>228</v>
      </c>
      <c r="B109" s="69" t="s">
        <v>229</v>
      </c>
      <c r="C109" s="69" t="s">
        <v>47</v>
      </c>
      <c r="D109" s="70" t="s">
        <v>71</v>
      </c>
      <c r="E109" s="71" t="s">
        <v>49</v>
      </c>
      <c r="F109" s="54">
        <v>33.159999999999997</v>
      </c>
      <c r="G109" s="54">
        <f>MEDIAN(Table2[[#This Row],[Max (H)]],Table2[[#This Row],[Min (H)]])</f>
        <v>41.84</v>
      </c>
      <c r="H109" s="54">
        <v>50.52</v>
      </c>
      <c r="I109" s="54">
        <v>68979.59</v>
      </c>
      <c r="J109" s="54">
        <v>85750.26</v>
      </c>
      <c r="K109" s="54">
        <v>105083.94</v>
      </c>
    </row>
    <row r="110" spans="1:11" x14ac:dyDescent="0.3">
      <c r="A110" s="69" t="s">
        <v>230</v>
      </c>
      <c r="B110" s="69" t="s">
        <v>231</v>
      </c>
      <c r="C110" s="69" t="s">
        <v>47</v>
      </c>
      <c r="D110" s="70" t="s">
        <v>48</v>
      </c>
      <c r="E110" s="71" t="s">
        <v>49</v>
      </c>
      <c r="F110" s="54">
        <v>36.729999999999997</v>
      </c>
      <c r="G110" s="54">
        <f>MEDIAN(Table2[[#This Row],[Max (H)]],Table2[[#This Row],[Min (H)]])</f>
        <v>47.31</v>
      </c>
      <c r="H110" s="54">
        <v>57.89</v>
      </c>
      <c r="I110" s="54">
        <v>76400</v>
      </c>
      <c r="J110" s="54">
        <v>96932.5</v>
      </c>
      <c r="K110" s="54">
        <v>120401.63</v>
      </c>
    </row>
    <row r="111" spans="1:11" x14ac:dyDescent="0.3">
      <c r="A111" s="69" t="s">
        <v>234</v>
      </c>
      <c r="B111" s="69" t="s">
        <v>235</v>
      </c>
      <c r="C111" s="69" t="s">
        <v>47</v>
      </c>
      <c r="D111" s="70" t="s">
        <v>120</v>
      </c>
      <c r="E111" s="71" t="s">
        <v>49</v>
      </c>
      <c r="F111" s="54">
        <v>48.04</v>
      </c>
      <c r="G111" s="54">
        <f>MEDIAN(Table2[[#This Row],[Max (H)]],Table2[[#This Row],[Min (H)]])</f>
        <v>62.179999999999993</v>
      </c>
      <c r="H111" s="54">
        <v>76.319999999999993</v>
      </c>
      <c r="I111" s="54">
        <v>99921.57</v>
      </c>
      <c r="J111" s="54">
        <v>129335.98</v>
      </c>
      <c r="K111" s="54">
        <v>158750.39000000001</v>
      </c>
    </row>
    <row r="112" spans="1:11" x14ac:dyDescent="0.3">
      <c r="A112" s="69" t="s">
        <v>238</v>
      </c>
      <c r="B112" s="69" t="s">
        <v>239</v>
      </c>
      <c r="C112" s="69" t="s">
        <v>47</v>
      </c>
      <c r="D112" s="70" t="s">
        <v>123</v>
      </c>
      <c r="E112" s="71" t="s">
        <v>49</v>
      </c>
      <c r="F112" s="54">
        <v>54.75</v>
      </c>
      <c r="G112" s="54">
        <f>MEDIAN(Table2[[#This Row],[Max (H)]],Table2[[#This Row],[Min (H)]])</f>
        <v>70.865000000000009</v>
      </c>
      <c r="H112" s="54">
        <v>86.98</v>
      </c>
      <c r="I112" s="54">
        <v>113882.35</v>
      </c>
      <c r="J112" s="54">
        <v>147406.47</v>
      </c>
      <c r="K112" s="54">
        <v>180930.59</v>
      </c>
    </row>
    <row r="113" spans="1:11" x14ac:dyDescent="0.3">
      <c r="A113" s="69" t="s">
        <v>240</v>
      </c>
      <c r="B113" s="69" t="s">
        <v>241</v>
      </c>
      <c r="C113" s="69" t="s">
        <v>47</v>
      </c>
      <c r="D113" s="70" t="s">
        <v>242</v>
      </c>
      <c r="E113" s="71" t="s">
        <v>49</v>
      </c>
      <c r="F113" s="54">
        <v>90.87</v>
      </c>
      <c r="G113" s="54">
        <f>MEDIAN(Table2[[#This Row],[Max (H)]],Table2[[#This Row],[Min (H)]])</f>
        <v>119.94</v>
      </c>
      <c r="H113" s="54">
        <v>149.01</v>
      </c>
      <c r="I113" s="54">
        <v>189000</v>
      </c>
      <c r="J113" s="54">
        <v>249480</v>
      </c>
      <c r="K113" s="54">
        <v>309960</v>
      </c>
    </row>
    <row r="114" spans="1:11" x14ac:dyDescent="0.3">
      <c r="A114" s="69" t="s">
        <v>243</v>
      </c>
      <c r="B114" s="69" t="s">
        <v>244</v>
      </c>
      <c r="C114" s="69" t="s">
        <v>47</v>
      </c>
      <c r="D114" s="70" t="s">
        <v>120</v>
      </c>
      <c r="E114" s="71" t="s">
        <v>49</v>
      </c>
      <c r="F114" s="54">
        <v>48.04</v>
      </c>
      <c r="G114" s="54">
        <f>MEDIAN(Table2[[#This Row],[Max (H)]],Table2[[#This Row],[Min (H)]])</f>
        <v>62.179999999999993</v>
      </c>
      <c r="H114" s="54">
        <v>76.319999999999993</v>
      </c>
      <c r="I114" s="54">
        <v>99921.57</v>
      </c>
      <c r="J114" s="54">
        <v>129335.98</v>
      </c>
      <c r="K114" s="54">
        <v>158750.39000000001</v>
      </c>
    </row>
    <row r="115" spans="1:11" x14ac:dyDescent="0.3">
      <c r="A115" s="69" t="s">
        <v>245</v>
      </c>
      <c r="B115" s="69" t="s">
        <v>246</v>
      </c>
      <c r="C115" s="69" t="s">
        <v>47</v>
      </c>
      <c r="D115" s="70" t="s">
        <v>247</v>
      </c>
      <c r="E115" s="71" t="s">
        <v>49</v>
      </c>
      <c r="F115" s="55">
        <v>84.95</v>
      </c>
      <c r="G115" s="54">
        <f>MEDIAN(Table2[[#This Row],[Max (H)]],Table2[[#This Row],[Min (H)]])</f>
        <v>112.13499999999999</v>
      </c>
      <c r="H115" s="54">
        <v>139.32</v>
      </c>
      <c r="I115" s="55">
        <v>176692.31</v>
      </c>
      <c r="J115" s="54">
        <v>233233.85</v>
      </c>
      <c r="K115" s="54">
        <v>289775.38</v>
      </c>
    </row>
    <row r="116" spans="1:11" x14ac:dyDescent="0.3">
      <c r="A116" s="69" t="s">
        <v>248</v>
      </c>
      <c r="B116" s="69" t="s">
        <v>249</v>
      </c>
      <c r="C116" s="69" t="s">
        <v>104</v>
      </c>
      <c r="D116" s="70" t="s">
        <v>250</v>
      </c>
      <c r="E116" s="71" t="s">
        <v>17</v>
      </c>
      <c r="F116" s="55">
        <v>36.729999999999997</v>
      </c>
      <c r="G116" s="54">
        <f>MEDIAN(Table2[[#This Row],[Max (H)]],Table2[[#This Row],[Min (H)]])</f>
        <v>47.31</v>
      </c>
      <c r="H116" s="54">
        <v>57.89</v>
      </c>
      <c r="I116" s="55">
        <v>76400</v>
      </c>
      <c r="J116" s="54">
        <v>96932.5</v>
      </c>
      <c r="K116" s="54">
        <v>120401.63</v>
      </c>
    </row>
    <row r="117" spans="1:11" x14ac:dyDescent="0.3">
      <c r="A117" s="69" t="s">
        <v>251</v>
      </c>
      <c r="B117" s="69" t="s">
        <v>252</v>
      </c>
      <c r="C117" s="69" t="s">
        <v>47</v>
      </c>
      <c r="D117" s="70" t="s">
        <v>242</v>
      </c>
      <c r="E117" s="71" t="s">
        <v>49</v>
      </c>
      <c r="F117" s="54">
        <v>90.87</v>
      </c>
      <c r="G117" s="54">
        <f>MEDIAN(Table2[[#This Row],[Max (H)]],Table2[[#This Row],[Min (H)]])</f>
        <v>119.94</v>
      </c>
      <c r="H117" s="54">
        <v>149.01</v>
      </c>
      <c r="I117" s="54">
        <v>189000</v>
      </c>
      <c r="J117" s="54">
        <v>249480</v>
      </c>
      <c r="K117" s="54">
        <v>309960</v>
      </c>
    </row>
    <row r="118" spans="1:11" x14ac:dyDescent="0.3">
      <c r="A118" s="69" t="s">
        <v>253</v>
      </c>
      <c r="B118" s="69" t="s">
        <v>254</v>
      </c>
      <c r="C118" s="69" t="s">
        <v>47</v>
      </c>
      <c r="D118" s="70" t="s">
        <v>605</v>
      </c>
      <c r="E118" s="71" t="s">
        <v>49</v>
      </c>
      <c r="F118" s="54">
        <v>72.39</v>
      </c>
      <c r="G118" s="54">
        <f>MEDIAN(Table2[[#This Row],[Max (H)]],Table2[[#This Row],[Min (H)]])</f>
        <v>95.56</v>
      </c>
      <c r="H118" s="54">
        <v>118.73</v>
      </c>
      <c r="I118" s="54">
        <v>150576.92000000001</v>
      </c>
      <c r="J118" s="54">
        <v>198761.54</v>
      </c>
      <c r="K118" s="54">
        <v>246946.16</v>
      </c>
    </row>
    <row r="119" spans="1:11" x14ac:dyDescent="0.3">
      <c r="A119" s="69" t="s">
        <v>256</v>
      </c>
      <c r="B119" s="69" t="s">
        <v>257</v>
      </c>
      <c r="C119" s="69" t="s">
        <v>47</v>
      </c>
      <c r="D119" s="70" t="s">
        <v>48</v>
      </c>
      <c r="E119" s="71" t="s">
        <v>49</v>
      </c>
      <c r="F119" s="54">
        <v>36.729999999999997</v>
      </c>
      <c r="G119" s="54">
        <f>MEDIAN(Table2[[#This Row],[Max (H)]],Table2[[#This Row],[Min (H)]])</f>
        <v>47.31</v>
      </c>
      <c r="H119" s="54">
        <v>57.89</v>
      </c>
      <c r="I119" s="54">
        <v>76400</v>
      </c>
      <c r="J119" s="54">
        <v>96932.5</v>
      </c>
      <c r="K119" s="54">
        <v>120401.63</v>
      </c>
    </row>
    <row r="120" spans="1:11" x14ac:dyDescent="0.3">
      <c r="A120" s="72" t="s">
        <v>236</v>
      </c>
      <c r="B120" s="69" t="s">
        <v>1776</v>
      </c>
      <c r="C120" s="69" t="s">
        <v>47</v>
      </c>
      <c r="D120" s="74" t="s">
        <v>74</v>
      </c>
      <c r="E120" s="71" t="s">
        <v>49</v>
      </c>
      <c r="F120" s="54">
        <v>36.81</v>
      </c>
      <c r="G120" s="54">
        <f>MEDIAN(Table2[[#This Row],[Max (H)]],Table2[[#This Row],[Min (H)]])</f>
        <v>47.41</v>
      </c>
      <c r="H120" s="54">
        <v>58.01</v>
      </c>
      <c r="I120" s="54">
        <v>76560</v>
      </c>
      <c r="J120" s="54">
        <v>97135.5</v>
      </c>
      <c r="K120" s="54">
        <v>120653.78</v>
      </c>
    </row>
    <row r="121" spans="1:11" x14ac:dyDescent="0.3">
      <c r="A121" s="72" t="s">
        <v>258</v>
      </c>
      <c r="B121" s="69" t="s">
        <v>1754</v>
      </c>
      <c r="C121" s="69" t="s">
        <v>47</v>
      </c>
      <c r="D121" s="70" t="s">
        <v>548</v>
      </c>
      <c r="E121" s="71" t="s">
        <v>49</v>
      </c>
      <c r="F121" s="54">
        <v>71.73</v>
      </c>
      <c r="G121" s="54">
        <f>MEDIAN(Table2[[#This Row],[Max (H)]],Table2[[#This Row],[Min (H)]])</f>
        <v>94.68</v>
      </c>
      <c r="H121" s="54">
        <v>117.63</v>
      </c>
      <c r="I121" s="54">
        <v>149192.31</v>
      </c>
      <c r="J121" s="54">
        <v>196933.85</v>
      </c>
      <c r="K121" s="54">
        <v>244675.38</v>
      </c>
    </row>
    <row r="122" spans="1:11" x14ac:dyDescent="0.3">
      <c r="A122" s="69" t="s">
        <v>259</v>
      </c>
      <c r="B122" s="69" t="s">
        <v>260</v>
      </c>
      <c r="C122" s="69" t="s">
        <v>47</v>
      </c>
      <c r="D122" s="70" t="s">
        <v>52</v>
      </c>
      <c r="E122" s="71" t="s">
        <v>49</v>
      </c>
      <c r="F122" s="54">
        <v>29.04</v>
      </c>
      <c r="G122" s="54">
        <f>MEDIAN(Table2[[#This Row],[Max (H)]],Table2[[#This Row],[Min (H)]])</f>
        <v>36.64</v>
      </c>
      <c r="H122" s="54">
        <v>44.24</v>
      </c>
      <c r="I122" s="54">
        <v>60408.160000000003</v>
      </c>
      <c r="J122" s="54">
        <v>75094.899999999994</v>
      </c>
      <c r="K122" s="54">
        <v>92026.18</v>
      </c>
    </row>
    <row r="123" spans="1:11" x14ac:dyDescent="0.3">
      <c r="A123" s="69" t="s">
        <v>261</v>
      </c>
      <c r="B123" s="69" t="s">
        <v>262</v>
      </c>
      <c r="C123" s="69" t="s">
        <v>47</v>
      </c>
      <c r="D123" s="70" t="s">
        <v>52</v>
      </c>
      <c r="E123" s="71" t="s">
        <v>49</v>
      </c>
      <c r="F123" s="54">
        <v>29.04</v>
      </c>
      <c r="G123" s="54">
        <f>MEDIAN(Table2[[#This Row],[Max (H)]],Table2[[#This Row],[Min (H)]])</f>
        <v>36.64</v>
      </c>
      <c r="H123" s="54">
        <v>44.24</v>
      </c>
      <c r="I123" s="54">
        <v>60408.160000000003</v>
      </c>
      <c r="J123" s="54">
        <v>75094.899999999994</v>
      </c>
      <c r="K123" s="54">
        <v>92026.18</v>
      </c>
    </row>
    <row r="124" spans="1:11" x14ac:dyDescent="0.3">
      <c r="A124" s="69" t="s">
        <v>263</v>
      </c>
      <c r="B124" s="69" t="s">
        <v>264</v>
      </c>
      <c r="C124" s="69" t="s">
        <v>47</v>
      </c>
      <c r="D124" s="70" t="s">
        <v>52</v>
      </c>
      <c r="E124" s="71" t="s">
        <v>49</v>
      </c>
      <c r="F124" s="54">
        <v>29.04</v>
      </c>
      <c r="G124" s="54">
        <f>MEDIAN(Table2[[#This Row],[Max (H)]],Table2[[#This Row],[Min (H)]])</f>
        <v>36.64</v>
      </c>
      <c r="H124" s="54">
        <v>44.24</v>
      </c>
      <c r="I124" s="54">
        <v>60408.160000000003</v>
      </c>
      <c r="J124" s="54">
        <v>75094.899999999994</v>
      </c>
      <c r="K124" s="54">
        <v>92026.18</v>
      </c>
    </row>
    <row r="125" spans="1:11" x14ac:dyDescent="0.3">
      <c r="A125" s="69" t="s">
        <v>265</v>
      </c>
      <c r="B125" s="69" t="s">
        <v>266</v>
      </c>
      <c r="C125" s="69" t="s">
        <v>47</v>
      </c>
      <c r="D125" s="70" t="s">
        <v>48</v>
      </c>
      <c r="E125" s="71" t="s">
        <v>49</v>
      </c>
      <c r="F125" s="55">
        <v>36.729999999999997</v>
      </c>
      <c r="G125" s="54">
        <f>MEDIAN(Table2[[#This Row],[Max (H)]],Table2[[#This Row],[Min (H)]])</f>
        <v>47.31</v>
      </c>
      <c r="H125" s="54">
        <v>57.89</v>
      </c>
      <c r="I125" s="55">
        <v>76400</v>
      </c>
      <c r="J125" s="54">
        <v>96932.5</v>
      </c>
      <c r="K125" s="54">
        <v>120401.63</v>
      </c>
    </row>
    <row r="126" spans="1:11" x14ac:dyDescent="0.3">
      <c r="A126" s="72" t="s">
        <v>1815</v>
      </c>
      <c r="B126" s="69" t="s">
        <v>1816</v>
      </c>
      <c r="C126" s="69" t="s">
        <v>15</v>
      </c>
      <c r="D126" s="70" t="s">
        <v>161</v>
      </c>
      <c r="E126" s="71" t="s">
        <v>17</v>
      </c>
      <c r="F126" s="54">
        <v>25</v>
      </c>
      <c r="G126" s="54">
        <v>31.545000000000002</v>
      </c>
      <c r="H126" s="54">
        <v>38.090000000000003</v>
      </c>
      <c r="I126" s="54">
        <v>52000</v>
      </c>
      <c r="J126" s="54">
        <v>64642.5</v>
      </c>
      <c r="K126" s="54">
        <v>79217.13</v>
      </c>
    </row>
    <row r="127" spans="1:11" x14ac:dyDescent="0.3">
      <c r="A127" s="69" t="s">
        <v>267</v>
      </c>
      <c r="B127" s="69" t="s">
        <v>268</v>
      </c>
      <c r="C127" s="69" t="s">
        <v>15</v>
      </c>
      <c r="D127" s="70" t="s">
        <v>161</v>
      </c>
      <c r="E127" s="71" t="s">
        <v>17</v>
      </c>
      <c r="F127" s="55">
        <v>25</v>
      </c>
      <c r="G127" s="54">
        <f>MEDIAN(Table2[[#This Row],[Max (H)]],Table2[[#This Row],[Min (H)]])</f>
        <v>31.545000000000002</v>
      </c>
      <c r="H127" s="54">
        <v>38.090000000000003</v>
      </c>
      <c r="I127" s="55">
        <v>52000</v>
      </c>
      <c r="J127" s="54">
        <v>64642.5</v>
      </c>
      <c r="K127" s="54">
        <v>79217.13</v>
      </c>
    </row>
    <row r="128" spans="1:11" x14ac:dyDescent="0.3">
      <c r="A128" s="69" t="s">
        <v>269</v>
      </c>
      <c r="B128" s="69" t="s">
        <v>270</v>
      </c>
      <c r="C128" s="69" t="s">
        <v>47</v>
      </c>
      <c r="D128" s="70" t="s">
        <v>233</v>
      </c>
      <c r="E128" s="71" t="s">
        <v>49</v>
      </c>
      <c r="F128" s="54">
        <v>62.97</v>
      </c>
      <c r="G128" s="54">
        <f>MEDIAN(Table2[[#This Row],[Max (H)]],Table2[[#This Row],[Min (H)]])</f>
        <v>81.509999999999991</v>
      </c>
      <c r="H128" s="54">
        <v>100.05</v>
      </c>
      <c r="I128" s="54">
        <v>130980.39</v>
      </c>
      <c r="J128" s="54">
        <v>169537.75</v>
      </c>
      <c r="K128" s="54">
        <v>208095.1</v>
      </c>
    </row>
    <row r="129" spans="1:11" x14ac:dyDescent="0.3">
      <c r="A129" s="69" t="s">
        <v>271</v>
      </c>
      <c r="B129" s="69" t="s">
        <v>272</v>
      </c>
      <c r="C129" s="69" t="s">
        <v>47</v>
      </c>
      <c r="D129" s="70" t="s">
        <v>48</v>
      </c>
      <c r="E129" s="71" t="s">
        <v>49</v>
      </c>
      <c r="F129" s="55">
        <v>36.729999999999997</v>
      </c>
      <c r="G129" s="54">
        <f>MEDIAN(Table2[[#This Row],[Max (H)]],Table2[[#This Row],[Min (H)]])</f>
        <v>47.31</v>
      </c>
      <c r="H129" s="54">
        <v>57.89</v>
      </c>
      <c r="I129" s="55">
        <v>76400</v>
      </c>
      <c r="J129" s="54">
        <v>96932.5</v>
      </c>
      <c r="K129" s="54">
        <v>120401.63</v>
      </c>
    </row>
    <row r="130" spans="1:11" x14ac:dyDescent="0.3">
      <c r="A130" s="69" t="s">
        <v>273</v>
      </c>
      <c r="B130" s="69" t="s">
        <v>274</v>
      </c>
      <c r="C130" s="69" t="s">
        <v>47</v>
      </c>
      <c r="D130" s="70" t="s">
        <v>52</v>
      </c>
      <c r="E130" s="71" t="s">
        <v>49</v>
      </c>
      <c r="F130" s="54">
        <v>29.04</v>
      </c>
      <c r="G130" s="54">
        <f>MEDIAN(Table2[[#This Row],[Max (H)]],Table2[[#This Row],[Min (H)]])</f>
        <v>36.64</v>
      </c>
      <c r="H130" s="54">
        <v>44.24</v>
      </c>
      <c r="I130" s="54">
        <v>60408.160000000003</v>
      </c>
      <c r="J130" s="54">
        <v>75094.899999999994</v>
      </c>
      <c r="K130" s="54">
        <v>92026.18</v>
      </c>
    </row>
    <row r="131" spans="1:11" x14ac:dyDescent="0.3">
      <c r="A131" s="69" t="s">
        <v>275</v>
      </c>
      <c r="B131" s="69" t="s">
        <v>276</v>
      </c>
      <c r="C131" s="69" t="s">
        <v>47</v>
      </c>
      <c r="D131" s="70" t="s">
        <v>55</v>
      </c>
      <c r="E131" s="71" t="s">
        <v>49</v>
      </c>
      <c r="F131" s="55">
        <v>32.31</v>
      </c>
      <c r="G131" s="54">
        <f>MEDIAN(Table2[[#This Row],[Max (H)]],Table2[[#This Row],[Min (H)]])</f>
        <v>41.61</v>
      </c>
      <c r="H131" s="54">
        <v>50.91</v>
      </c>
      <c r="I131" s="55">
        <v>67200</v>
      </c>
      <c r="J131" s="54">
        <v>85260</v>
      </c>
      <c r="K131" s="54">
        <v>105902.99999999999</v>
      </c>
    </row>
    <row r="132" spans="1:11" x14ac:dyDescent="0.3">
      <c r="A132" s="72" t="s">
        <v>1833</v>
      </c>
      <c r="B132" s="69" t="s">
        <v>1834</v>
      </c>
      <c r="C132" s="69" t="s">
        <v>47</v>
      </c>
      <c r="D132" s="70" t="s">
        <v>126</v>
      </c>
      <c r="E132" s="71" t="s">
        <v>49</v>
      </c>
      <c r="F132" s="55">
        <v>42.63</v>
      </c>
      <c r="G132" s="54">
        <v>54.09</v>
      </c>
      <c r="H132" s="54">
        <v>65.55</v>
      </c>
      <c r="I132" s="55">
        <v>88680</v>
      </c>
      <c r="J132" s="54">
        <v>112512.75</v>
      </c>
      <c r="K132" s="54">
        <v>136345.5</v>
      </c>
    </row>
    <row r="133" spans="1:11" x14ac:dyDescent="0.3">
      <c r="A133" s="69" t="s">
        <v>277</v>
      </c>
      <c r="B133" s="69" t="s">
        <v>278</v>
      </c>
      <c r="C133" s="69" t="s">
        <v>15</v>
      </c>
      <c r="D133" s="70" t="s">
        <v>279</v>
      </c>
      <c r="E133" s="71" t="s">
        <v>17</v>
      </c>
      <c r="F133" s="54">
        <v>15</v>
      </c>
      <c r="G133" s="54">
        <f>MEDIAN(Table2[[#This Row],[Max (H)]],Table2[[#This Row],[Min (H)]])</f>
        <v>17.914999999999999</v>
      </c>
      <c r="H133" s="54">
        <v>20.83</v>
      </c>
      <c r="I133" s="54">
        <v>31200</v>
      </c>
      <c r="J133" s="54">
        <v>36736.36</v>
      </c>
      <c r="K133" s="54">
        <v>43329.53</v>
      </c>
    </row>
    <row r="134" spans="1:11" x14ac:dyDescent="0.3">
      <c r="A134" s="69" t="s">
        <v>280</v>
      </c>
      <c r="B134" s="69" t="s">
        <v>281</v>
      </c>
      <c r="C134" s="69" t="s">
        <v>32</v>
      </c>
      <c r="D134" s="70" t="s">
        <v>282</v>
      </c>
      <c r="E134" s="71" t="s">
        <v>17</v>
      </c>
      <c r="F134" s="54">
        <v>15.91</v>
      </c>
      <c r="G134" s="54"/>
      <c r="H134" s="54">
        <v>21.04</v>
      </c>
      <c r="I134" s="54">
        <v>33100.080000000002</v>
      </c>
      <c r="J134" s="54"/>
      <c r="K134" s="54">
        <v>43755.21</v>
      </c>
    </row>
    <row r="135" spans="1:11" x14ac:dyDescent="0.3">
      <c r="A135" s="69" t="s">
        <v>283</v>
      </c>
      <c r="B135" s="69" t="s">
        <v>284</v>
      </c>
      <c r="C135" s="69" t="s">
        <v>15</v>
      </c>
      <c r="D135" s="70" t="s">
        <v>279</v>
      </c>
      <c r="E135" s="71" t="s">
        <v>17</v>
      </c>
      <c r="F135" s="55">
        <v>15</v>
      </c>
      <c r="G135" s="54">
        <f>MEDIAN(Table2[[#This Row],[Max (H)]],Table2[[#This Row],[Min (H)]])</f>
        <v>17.914999999999999</v>
      </c>
      <c r="H135" s="54">
        <v>20.83</v>
      </c>
      <c r="I135" s="55">
        <v>31200</v>
      </c>
      <c r="J135" s="54">
        <v>36736.36</v>
      </c>
      <c r="K135" s="54">
        <v>43329.53</v>
      </c>
    </row>
    <row r="136" spans="1:11" x14ac:dyDescent="0.3">
      <c r="A136" s="69" t="s">
        <v>285</v>
      </c>
      <c r="B136" s="69" t="s">
        <v>286</v>
      </c>
      <c r="C136" s="69" t="s">
        <v>47</v>
      </c>
      <c r="D136" s="70" t="s">
        <v>48</v>
      </c>
      <c r="E136" s="71" t="s">
        <v>49</v>
      </c>
      <c r="F136" s="55">
        <v>36.729999999999997</v>
      </c>
      <c r="G136" s="54">
        <f>MEDIAN(Table2[[#This Row],[Max (H)]],Table2[[#This Row],[Min (H)]])</f>
        <v>47.31</v>
      </c>
      <c r="H136" s="54">
        <v>57.89</v>
      </c>
      <c r="I136" s="55">
        <v>76400</v>
      </c>
      <c r="J136" s="54">
        <v>96932.5</v>
      </c>
      <c r="K136" s="54">
        <v>120401.63</v>
      </c>
    </row>
    <row r="137" spans="1:11" x14ac:dyDescent="0.3">
      <c r="A137" s="69" t="s">
        <v>287</v>
      </c>
      <c r="B137" s="69" t="s">
        <v>288</v>
      </c>
      <c r="C137" s="69" t="s">
        <v>15</v>
      </c>
      <c r="D137" s="70" t="s">
        <v>95</v>
      </c>
      <c r="E137" s="71" t="s">
        <v>17</v>
      </c>
      <c r="F137" s="55">
        <v>20.149999999999999</v>
      </c>
      <c r="G137" s="54">
        <f>MEDIAN(Table2[[#This Row],[Max (H)]],Table2[[#This Row],[Min (H)]])</f>
        <v>24.895</v>
      </c>
      <c r="H137" s="54">
        <v>29.64</v>
      </c>
      <c r="I137" s="55">
        <v>41916.67</v>
      </c>
      <c r="J137" s="54">
        <v>51033.54</v>
      </c>
      <c r="K137" s="54">
        <v>61654.17</v>
      </c>
    </row>
    <row r="138" spans="1:11" x14ac:dyDescent="0.3">
      <c r="A138" s="69" t="s">
        <v>289</v>
      </c>
      <c r="B138" s="69" t="s">
        <v>290</v>
      </c>
      <c r="C138" s="69" t="s">
        <v>104</v>
      </c>
      <c r="D138" s="70" t="s">
        <v>26</v>
      </c>
      <c r="E138" s="71" t="s">
        <v>17</v>
      </c>
      <c r="F138" s="54">
        <v>25.65</v>
      </c>
      <c r="G138" s="54">
        <f>MEDIAN(Table2[[#This Row],[Max (H)]],Table2[[#This Row],[Min (H)]])</f>
        <v>32.36</v>
      </c>
      <c r="H138" s="54">
        <v>39.07</v>
      </c>
      <c r="I138" s="54">
        <v>53346.94</v>
      </c>
      <c r="J138" s="54">
        <v>66316.92</v>
      </c>
      <c r="K138" s="54">
        <v>81269.06</v>
      </c>
    </row>
    <row r="139" spans="1:11" x14ac:dyDescent="0.3">
      <c r="A139" s="69" t="s">
        <v>291</v>
      </c>
      <c r="B139" s="69" t="s">
        <v>292</v>
      </c>
      <c r="C139" s="69" t="s">
        <v>47</v>
      </c>
      <c r="D139" s="70" t="s">
        <v>58</v>
      </c>
      <c r="E139" s="71" t="s">
        <v>49</v>
      </c>
      <c r="F139" s="54">
        <v>25</v>
      </c>
      <c r="G139" s="54">
        <f>MEDIAN(Table2[[#This Row],[Max (H)]],Table2[[#This Row],[Min (H)]])</f>
        <v>31.545000000000002</v>
      </c>
      <c r="H139" s="54">
        <v>38.090000000000003</v>
      </c>
      <c r="I139" s="54">
        <v>52000</v>
      </c>
      <c r="J139" s="54">
        <v>64642.5</v>
      </c>
      <c r="K139" s="54">
        <v>79217.13</v>
      </c>
    </row>
    <row r="140" spans="1:11" x14ac:dyDescent="0.3">
      <c r="A140" s="69" t="s">
        <v>293</v>
      </c>
      <c r="B140" s="69" t="s">
        <v>294</v>
      </c>
      <c r="C140" s="69" t="s">
        <v>47</v>
      </c>
      <c r="D140" s="70" t="s">
        <v>123</v>
      </c>
      <c r="E140" s="71" t="s">
        <v>49</v>
      </c>
      <c r="F140" s="54">
        <v>54.75</v>
      </c>
      <c r="G140" s="54">
        <f>MEDIAN(Table2[[#This Row],[Max (H)]],Table2[[#This Row],[Min (H)]])</f>
        <v>70.865000000000009</v>
      </c>
      <c r="H140" s="54">
        <v>86.98</v>
      </c>
      <c r="I140" s="54">
        <v>113882.35</v>
      </c>
      <c r="J140" s="54">
        <v>147406.47</v>
      </c>
      <c r="K140" s="54">
        <v>180930.59</v>
      </c>
    </row>
    <row r="141" spans="1:11" x14ac:dyDescent="0.3">
      <c r="A141" s="72" t="s">
        <v>1625</v>
      </c>
      <c r="B141" s="69" t="s">
        <v>1626</v>
      </c>
      <c r="C141" s="69" t="s">
        <v>47</v>
      </c>
      <c r="D141" s="70" t="s">
        <v>55</v>
      </c>
      <c r="E141" s="71" t="s">
        <v>49</v>
      </c>
      <c r="F141" s="55">
        <v>32.31</v>
      </c>
      <c r="G141" s="54">
        <f>MEDIAN(Table2[[#This Row],[Max (H)]],Table2[[#This Row],[Min (H)]])</f>
        <v>41.61</v>
      </c>
      <c r="H141" s="54">
        <v>50.91</v>
      </c>
      <c r="I141" s="55">
        <v>67200</v>
      </c>
      <c r="J141" s="54">
        <v>85260</v>
      </c>
      <c r="K141" s="54">
        <v>105902.99999999999</v>
      </c>
    </row>
    <row r="142" spans="1:11" x14ac:dyDescent="0.3">
      <c r="A142" s="69" t="s">
        <v>295</v>
      </c>
      <c r="B142" s="69" t="s">
        <v>296</v>
      </c>
      <c r="C142" s="69" t="s">
        <v>47</v>
      </c>
      <c r="D142" s="70" t="s">
        <v>172</v>
      </c>
      <c r="E142" s="71" t="s">
        <v>17</v>
      </c>
      <c r="F142" s="54">
        <v>21.59</v>
      </c>
      <c r="G142" s="54">
        <f>MEDIAN(Table2[[#This Row],[Max (H)]],Table2[[#This Row],[Min (H)]])</f>
        <v>27.234999999999999</v>
      </c>
      <c r="H142" s="54">
        <v>32.880000000000003</v>
      </c>
      <c r="I142" s="54">
        <v>44897.96</v>
      </c>
      <c r="J142" s="54">
        <v>55813.78</v>
      </c>
      <c r="K142" s="54">
        <v>68397.83</v>
      </c>
    </row>
    <row r="143" spans="1:11" x14ac:dyDescent="0.3">
      <c r="A143" s="69" t="s">
        <v>297</v>
      </c>
      <c r="B143" s="69" t="s">
        <v>298</v>
      </c>
      <c r="C143" s="69" t="s">
        <v>47</v>
      </c>
      <c r="D143" s="70" t="s">
        <v>52</v>
      </c>
      <c r="E143" s="71" t="s">
        <v>49</v>
      </c>
      <c r="F143" s="54">
        <v>29.04</v>
      </c>
      <c r="G143" s="54">
        <f>MEDIAN(Table2[[#This Row],[Max (H)]],Table2[[#This Row],[Min (H)]])</f>
        <v>36.64</v>
      </c>
      <c r="H143" s="54">
        <v>44.24</v>
      </c>
      <c r="I143" s="54">
        <v>60408.160000000003</v>
      </c>
      <c r="J143" s="54">
        <v>75094.899999999994</v>
      </c>
      <c r="K143" s="54">
        <v>92026.18</v>
      </c>
    </row>
    <row r="144" spans="1:11" x14ac:dyDescent="0.3">
      <c r="A144" s="69" t="s">
        <v>299</v>
      </c>
      <c r="B144" s="69" t="s">
        <v>300</v>
      </c>
      <c r="C144" s="69" t="s">
        <v>15</v>
      </c>
      <c r="D144" s="70" t="s">
        <v>16</v>
      </c>
      <c r="E144" s="71" t="s">
        <v>17</v>
      </c>
      <c r="F144" s="55">
        <v>21.59</v>
      </c>
      <c r="G144" s="54">
        <f>MEDIAN(Table2[[#This Row],[Max (H)]],Table2[[#This Row],[Min (H)]])</f>
        <v>27.234999999999999</v>
      </c>
      <c r="H144" s="54">
        <v>32.880000000000003</v>
      </c>
      <c r="I144" s="55">
        <v>44897.96</v>
      </c>
      <c r="J144" s="54">
        <v>55813.78</v>
      </c>
      <c r="K144" s="54">
        <v>68397.83</v>
      </c>
    </row>
    <row r="145" spans="1:11" x14ac:dyDescent="0.3">
      <c r="A145" s="69" t="s">
        <v>301</v>
      </c>
      <c r="B145" s="69" t="s">
        <v>302</v>
      </c>
      <c r="C145" s="69" t="s">
        <v>47</v>
      </c>
      <c r="D145" s="70" t="s">
        <v>58</v>
      </c>
      <c r="E145" s="71" t="s">
        <v>49</v>
      </c>
      <c r="F145" s="55">
        <v>25</v>
      </c>
      <c r="G145" s="54">
        <f>MEDIAN(Table2[[#This Row],[Max (H)]],Table2[[#This Row],[Min (H)]])</f>
        <v>31.545000000000002</v>
      </c>
      <c r="H145" s="54">
        <v>38.090000000000003</v>
      </c>
      <c r="I145" s="55">
        <v>52000</v>
      </c>
      <c r="J145" s="54">
        <v>64642.5</v>
      </c>
      <c r="K145" s="54">
        <v>79217.13</v>
      </c>
    </row>
    <row r="146" spans="1:11" x14ac:dyDescent="0.3">
      <c r="A146" s="69" t="s">
        <v>304</v>
      </c>
      <c r="B146" s="69" t="s">
        <v>305</v>
      </c>
      <c r="C146" s="69" t="s">
        <v>15</v>
      </c>
      <c r="D146" s="70" t="s">
        <v>306</v>
      </c>
      <c r="E146" s="71" t="s">
        <v>17</v>
      </c>
      <c r="F146" s="54">
        <v>15.06</v>
      </c>
      <c r="G146" s="54">
        <f>MEDIAN(Table2[[#This Row],[Max (H)]],Table2[[#This Row],[Min (H)]])</f>
        <v>18.61</v>
      </c>
      <c r="H146" s="54">
        <v>22.16</v>
      </c>
      <c r="I146" s="54">
        <v>31333.33</v>
      </c>
      <c r="J146" s="54">
        <v>38148.339999999997</v>
      </c>
      <c r="K146" s="54">
        <v>46087.42</v>
      </c>
    </row>
    <row r="147" spans="1:11" x14ac:dyDescent="0.3">
      <c r="A147" s="69" t="s">
        <v>307</v>
      </c>
      <c r="B147" s="69" t="s">
        <v>308</v>
      </c>
      <c r="C147" s="69" t="s">
        <v>47</v>
      </c>
      <c r="D147" s="70" t="s">
        <v>58</v>
      </c>
      <c r="E147" s="71" t="s">
        <v>49</v>
      </c>
      <c r="F147" s="54">
        <v>25</v>
      </c>
      <c r="G147" s="54">
        <f>MEDIAN(Table2[[#This Row],[Max (H)]],Table2[[#This Row],[Min (H)]])</f>
        <v>31.545000000000002</v>
      </c>
      <c r="H147" s="54">
        <v>38.090000000000003</v>
      </c>
      <c r="I147" s="54">
        <v>52000</v>
      </c>
      <c r="J147" s="54">
        <v>64642.5</v>
      </c>
      <c r="K147" s="54">
        <v>79217.13</v>
      </c>
    </row>
    <row r="148" spans="1:11" x14ac:dyDescent="0.3">
      <c r="A148" s="69" t="s">
        <v>309</v>
      </c>
      <c r="B148" s="69" t="s">
        <v>310</v>
      </c>
      <c r="C148" s="69" t="s">
        <v>47</v>
      </c>
      <c r="D148" s="70" t="s">
        <v>48</v>
      </c>
      <c r="E148" s="71" t="s">
        <v>49</v>
      </c>
      <c r="F148" s="54">
        <v>36.729999999999997</v>
      </c>
      <c r="G148" s="54">
        <f>MEDIAN(Table2[[#This Row],[Max (H)]],Table2[[#This Row],[Min (H)]])</f>
        <v>47.31</v>
      </c>
      <c r="H148" s="54">
        <v>57.89</v>
      </c>
      <c r="I148" s="54">
        <v>76400</v>
      </c>
      <c r="J148" s="54">
        <v>96932.5</v>
      </c>
      <c r="K148" s="54">
        <v>120401.63</v>
      </c>
    </row>
    <row r="149" spans="1:11" x14ac:dyDescent="0.3">
      <c r="A149" s="69" t="s">
        <v>311</v>
      </c>
      <c r="B149" s="69" t="s">
        <v>312</v>
      </c>
      <c r="C149" s="69" t="s">
        <v>47</v>
      </c>
      <c r="D149" s="70" t="s">
        <v>313</v>
      </c>
      <c r="E149" s="71" t="s">
        <v>17</v>
      </c>
      <c r="F149" s="54">
        <v>20.149999999999999</v>
      </c>
      <c r="G149" s="54">
        <f>MEDIAN(Table2[[#This Row],[Max (H)]],Table2[[#This Row],[Min (H)]])</f>
        <v>24.895</v>
      </c>
      <c r="H149" s="54">
        <v>29.64</v>
      </c>
      <c r="I149" s="54">
        <v>41916.67</v>
      </c>
      <c r="J149" s="54">
        <v>51033.54</v>
      </c>
      <c r="K149" s="54">
        <v>61654.17</v>
      </c>
    </row>
    <row r="150" spans="1:11" x14ac:dyDescent="0.3">
      <c r="A150" s="69" t="s">
        <v>314</v>
      </c>
      <c r="B150" s="69" t="s">
        <v>315</v>
      </c>
      <c r="C150" s="69" t="s">
        <v>47</v>
      </c>
      <c r="D150" s="70" t="s">
        <v>316</v>
      </c>
      <c r="E150" s="71" t="s">
        <v>49</v>
      </c>
      <c r="F150" s="54">
        <v>23.18</v>
      </c>
      <c r="G150" s="54">
        <f>MEDIAN(Table2[[#This Row],[Max (H)]],Table2[[#This Row],[Min (H)]])</f>
        <v>28.635000000000002</v>
      </c>
      <c r="H150" s="54">
        <v>34.090000000000003</v>
      </c>
      <c r="I150" s="54">
        <v>48208.33</v>
      </c>
      <c r="J150" s="54">
        <v>58693.65</v>
      </c>
      <c r="K150" s="54">
        <v>70908.429999999993</v>
      </c>
    </row>
    <row r="151" spans="1:11" x14ac:dyDescent="0.3">
      <c r="A151" s="69" t="s">
        <v>317</v>
      </c>
      <c r="B151" s="69" t="s">
        <v>318</v>
      </c>
      <c r="C151" s="69" t="s">
        <v>47</v>
      </c>
      <c r="D151" s="70" t="s">
        <v>319</v>
      </c>
      <c r="E151" s="71" t="s">
        <v>49</v>
      </c>
      <c r="F151" s="54">
        <v>25.65</v>
      </c>
      <c r="G151" s="54">
        <f>MEDIAN(Table2[[#This Row],[Max (H)]],Table2[[#This Row],[Min (H)]])</f>
        <v>32.36</v>
      </c>
      <c r="H151" s="54">
        <v>39.07</v>
      </c>
      <c r="I151" s="54">
        <v>53346.94</v>
      </c>
      <c r="J151" s="54">
        <v>66316.92</v>
      </c>
      <c r="K151" s="54">
        <v>81269.06</v>
      </c>
    </row>
    <row r="152" spans="1:11" x14ac:dyDescent="0.3">
      <c r="A152" s="69" t="s">
        <v>320</v>
      </c>
      <c r="B152" s="69" t="s">
        <v>321</v>
      </c>
      <c r="C152" s="69" t="s">
        <v>47</v>
      </c>
      <c r="D152" s="70" t="s">
        <v>71</v>
      </c>
      <c r="E152" s="71" t="s">
        <v>49</v>
      </c>
      <c r="F152" s="54">
        <v>33.159999999999997</v>
      </c>
      <c r="G152" s="54">
        <f>MEDIAN(Table2[[#This Row],[Max (H)]],Table2[[#This Row],[Min (H)]])</f>
        <v>41.84</v>
      </c>
      <c r="H152" s="54">
        <v>50.52</v>
      </c>
      <c r="I152" s="54">
        <v>68979.59</v>
      </c>
      <c r="J152" s="54">
        <v>85750.26</v>
      </c>
      <c r="K152" s="54">
        <v>105083.94</v>
      </c>
    </row>
    <row r="153" spans="1:11" x14ac:dyDescent="0.3">
      <c r="A153" s="69" t="s">
        <v>322</v>
      </c>
      <c r="B153" s="69" t="s">
        <v>323</v>
      </c>
      <c r="C153" s="69" t="s">
        <v>47</v>
      </c>
      <c r="D153" s="70" t="s">
        <v>52</v>
      </c>
      <c r="E153" s="71" t="s">
        <v>49</v>
      </c>
      <c r="F153" s="54">
        <v>29.04</v>
      </c>
      <c r="G153" s="54">
        <f>MEDIAN(Table2[[#This Row],[Max (H)]],Table2[[#This Row],[Min (H)]])</f>
        <v>36.64</v>
      </c>
      <c r="H153" s="54">
        <v>44.24</v>
      </c>
      <c r="I153" s="54">
        <v>60408.160000000003</v>
      </c>
      <c r="J153" s="54">
        <v>75094.899999999994</v>
      </c>
      <c r="K153" s="54">
        <v>92026.18</v>
      </c>
    </row>
    <row r="154" spans="1:11" x14ac:dyDescent="0.3">
      <c r="A154" s="69" t="s">
        <v>324</v>
      </c>
      <c r="B154" s="69" t="s">
        <v>325</v>
      </c>
      <c r="C154" s="69" t="s">
        <v>47</v>
      </c>
      <c r="D154" s="70" t="s">
        <v>52</v>
      </c>
      <c r="E154" s="71" t="s">
        <v>49</v>
      </c>
      <c r="F154" s="54">
        <v>29.04</v>
      </c>
      <c r="G154" s="54">
        <f>MEDIAN(Table2[[#This Row],[Max (H)]],Table2[[#This Row],[Min (H)]])</f>
        <v>36.64</v>
      </c>
      <c r="H154" s="54">
        <v>44.24</v>
      </c>
      <c r="I154" s="54">
        <v>60408.160000000003</v>
      </c>
      <c r="J154" s="54">
        <v>75094.899999999994</v>
      </c>
      <c r="K154" s="54">
        <v>92026.18</v>
      </c>
    </row>
    <row r="155" spans="1:11" x14ac:dyDescent="0.3">
      <c r="A155" s="69" t="s">
        <v>326</v>
      </c>
      <c r="B155" s="69" t="s">
        <v>327</v>
      </c>
      <c r="C155" s="69" t="s">
        <v>47</v>
      </c>
      <c r="D155" s="70" t="s">
        <v>58</v>
      </c>
      <c r="E155" s="71" t="s">
        <v>49</v>
      </c>
      <c r="F155" s="55">
        <v>25</v>
      </c>
      <c r="G155" s="54">
        <f>MEDIAN(Table2[[#This Row],[Max (H)]],Table2[[#This Row],[Min (H)]])</f>
        <v>31.545000000000002</v>
      </c>
      <c r="H155" s="54">
        <v>38.090000000000003</v>
      </c>
      <c r="I155" s="55">
        <v>52000</v>
      </c>
      <c r="J155" s="54">
        <v>64642.5</v>
      </c>
      <c r="K155" s="54">
        <v>79217.13</v>
      </c>
    </row>
    <row r="156" spans="1:11" x14ac:dyDescent="0.3">
      <c r="A156" s="69" t="s">
        <v>328</v>
      </c>
      <c r="B156" s="69" t="s">
        <v>329</v>
      </c>
      <c r="C156" s="69" t="s">
        <v>15</v>
      </c>
      <c r="D156" s="70" t="s">
        <v>306</v>
      </c>
      <c r="E156" s="71" t="s">
        <v>17</v>
      </c>
      <c r="F156" s="55">
        <v>15.06</v>
      </c>
      <c r="G156" s="54">
        <f>MEDIAN(Table2[[#This Row],[Max (H)]],Table2[[#This Row],[Min (H)]])</f>
        <v>18.61</v>
      </c>
      <c r="H156" s="54">
        <v>22.16</v>
      </c>
      <c r="I156" s="55">
        <v>31333.33</v>
      </c>
      <c r="J156" s="54">
        <v>38148.339999999997</v>
      </c>
      <c r="K156" s="54">
        <v>46087.42</v>
      </c>
    </row>
    <row r="157" spans="1:11" x14ac:dyDescent="0.3">
      <c r="A157" s="72" t="s">
        <v>1665</v>
      </c>
      <c r="B157" s="69" t="s">
        <v>1667</v>
      </c>
      <c r="C157" s="69" t="s">
        <v>15</v>
      </c>
      <c r="D157" s="70" t="s">
        <v>20</v>
      </c>
      <c r="E157" s="71" t="s">
        <v>17</v>
      </c>
      <c r="F157" s="55">
        <v>17.89</v>
      </c>
      <c r="G157" s="54">
        <f>MEDIAN(Table2[[#This Row],[Max (H)]],Table2[[#This Row],[Min (H)]])</f>
        <v>22.1</v>
      </c>
      <c r="H157" s="54">
        <v>26.31</v>
      </c>
      <c r="I157" s="55">
        <v>37208.33</v>
      </c>
      <c r="J157" s="54">
        <v>45301.15</v>
      </c>
      <c r="K157" s="54">
        <v>54728.81</v>
      </c>
    </row>
    <row r="158" spans="1:11" x14ac:dyDescent="0.3">
      <c r="A158" s="72" t="s">
        <v>1666</v>
      </c>
      <c r="B158" s="69" t="s">
        <v>1668</v>
      </c>
      <c r="C158" s="69" t="s">
        <v>15</v>
      </c>
      <c r="D158" s="70" t="s">
        <v>41</v>
      </c>
      <c r="E158" s="71" t="s">
        <v>17</v>
      </c>
      <c r="F158" s="55">
        <v>19.13</v>
      </c>
      <c r="G158" s="54">
        <f>MEDIAN(Table2[[#This Row],[Max (H)]],Table2[[#This Row],[Min (H)]])</f>
        <v>23.634999999999998</v>
      </c>
      <c r="H158" s="54">
        <v>28.14</v>
      </c>
      <c r="I158" s="55">
        <v>39791.67</v>
      </c>
      <c r="J158" s="54">
        <v>48446.36</v>
      </c>
      <c r="K158" s="54">
        <v>58528.57</v>
      </c>
    </row>
    <row r="159" spans="1:11" x14ac:dyDescent="0.3">
      <c r="A159" s="69" t="s">
        <v>330</v>
      </c>
      <c r="B159" s="69" t="s">
        <v>331</v>
      </c>
      <c r="C159" s="69" t="s">
        <v>47</v>
      </c>
      <c r="D159" s="70" t="s">
        <v>58</v>
      </c>
      <c r="E159" s="71" t="s">
        <v>49</v>
      </c>
      <c r="F159" s="54">
        <v>25</v>
      </c>
      <c r="G159" s="54">
        <f>MEDIAN(Table2[[#This Row],[Max (H)]],Table2[[#This Row],[Min (H)]])</f>
        <v>31.545000000000002</v>
      </c>
      <c r="H159" s="54">
        <v>38.090000000000003</v>
      </c>
      <c r="I159" s="54">
        <v>52000</v>
      </c>
      <c r="J159" s="54">
        <v>64642.5</v>
      </c>
      <c r="K159" s="54">
        <v>79217.13</v>
      </c>
    </row>
    <row r="160" spans="1:11" x14ac:dyDescent="0.3">
      <c r="A160" s="69" t="s">
        <v>332</v>
      </c>
      <c r="B160" s="69" t="s">
        <v>333</v>
      </c>
      <c r="C160" s="69" t="s">
        <v>15</v>
      </c>
      <c r="D160" s="70" t="s">
        <v>16</v>
      </c>
      <c r="E160" s="71" t="s">
        <v>17</v>
      </c>
      <c r="F160" s="55">
        <v>21.59</v>
      </c>
      <c r="G160" s="54">
        <f>MEDIAN(Table2[[#This Row],[Max (H)]],Table2[[#This Row],[Min (H)]])</f>
        <v>27.234999999999999</v>
      </c>
      <c r="H160" s="54">
        <v>32.880000000000003</v>
      </c>
      <c r="I160" s="55">
        <v>44897.96</v>
      </c>
      <c r="J160" s="54">
        <v>55813.78</v>
      </c>
      <c r="K160" s="54">
        <v>68397.83</v>
      </c>
    </row>
    <row r="161" spans="1:11" x14ac:dyDescent="0.3">
      <c r="A161" s="72" t="s">
        <v>1708</v>
      </c>
      <c r="B161" s="69" t="s">
        <v>1709</v>
      </c>
      <c r="C161" s="69" t="s">
        <v>47</v>
      </c>
      <c r="D161" s="70" t="s">
        <v>55</v>
      </c>
      <c r="E161" s="71" t="s">
        <v>49</v>
      </c>
      <c r="F161" s="55">
        <v>32.31</v>
      </c>
      <c r="G161" s="54">
        <f>MEDIAN(Table2[[#This Row],[Max (H)]],Table2[[#This Row],[Min (H)]])</f>
        <v>41.61</v>
      </c>
      <c r="H161" s="54">
        <v>50.91</v>
      </c>
      <c r="I161" s="55">
        <v>67200</v>
      </c>
      <c r="J161" s="54">
        <v>85260</v>
      </c>
      <c r="K161" s="54">
        <v>105902.99999999999</v>
      </c>
    </row>
    <row r="162" spans="1:11" x14ac:dyDescent="0.3">
      <c r="A162" s="69" t="s">
        <v>334</v>
      </c>
      <c r="B162" s="69" t="s">
        <v>335</v>
      </c>
      <c r="C162" s="69" t="s">
        <v>47</v>
      </c>
      <c r="D162" s="70" t="s">
        <v>58</v>
      </c>
      <c r="E162" s="71" t="s">
        <v>49</v>
      </c>
      <c r="F162" s="54">
        <v>25</v>
      </c>
      <c r="G162" s="54">
        <f>MEDIAN(Table2[[#This Row],[Max (H)]],Table2[[#This Row],[Min (H)]])</f>
        <v>31.545000000000002</v>
      </c>
      <c r="H162" s="54">
        <v>38.090000000000003</v>
      </c>
      <c r="I162" s="54">
        <v>52000</v>
      </c>
      <c r="J162" s="54">
        <v>64642.5</v>
      </c>
      <c r="K162" s="54">
        <v>79217.13</v>
      </c>
    </row>
    <row r="163" spans="1:11" x14ac:dyDescent="0.3">
      <c r="A163" s="69" t="s">
        <v>336</v>
      </c>
      <c r="B163" s="69" t="s">
        <v>337</v>
      </c>
      <c r="C163" s="69" t="s">
        <v>47</v>
      </c>
      <c r="D163" s="70" t="s">
        <v>74</v>
      </c>
      <c r="E163" s="71" t="s">
        <v>49</v>
      </c>
      <c r="F163" s="54">
        <v>36.81</v>
      </c>
      <c r="G163" s="54">
        <v>47.41</v>
      </c>
      <c r="H163" s="54">
        <v>58.01</v>
      </c>
      <c r="I163" s="54">
        <v>76560</v>
      </c>
      <c r="J163" s="54">
        <v>97135.5</v>
      </c>
      <c r="K163" s="54">
        <v>120653.78</v>
      </c>
    </row>
    <row r="164" spans="1:11" x14ac:dyDescent="0.3">
      <c r="A164" s="69" t="s">
        <v>338</v>
      </c>
      <c r="B164" s="69" t="s">
        <v>339</v>
      </c>
      <c r="C164" s="69" t="s">
        <v>15</v>
      </c>
      <c r="D164" s="70" t="s">
        <v>340</v>
      </c>
      <c r="E164" s="71" t="s">
        <v>17</v>
      </c>
      <c r="F164" s="54">
        <v>29.36</v>
      </c>
      <c r="G164" s="54">
        <f>MEDIAN(Table2[[#This Row],[Max (H)]],Table2[[#This Row],[Min (H)]])</f>
        <v>37.04</v>
      </c>
      <c r="H164" s="54">
        <v>44.72</v>
      </c>
      <c r="I164" s="54">
        <v>61061.22</v>
      </c>
      <c r="J164" s="54">
        <v>75906.740000000005</v>
      </c>
      <c r="K164" s="54">
        <v>93021.06</v>
      </c>
    </row>
    <row r="165" spans="1:11" x14ac:dyDescent="0.3">
      <c r="A165" s="69" t="s">
        <v>341</v>
      </c>
      <c r="B165" s="69" t="s">
        <v>342</v>
      </c>
      <c r="C165" s="69" t="s">
        <v>47</v>
      </c>
      <c r="D165" s="70" t="s">
        <v>48</v>
      </c>
      <c r="E165" s="71" t="s">
        <v>49</v>
      </c>
      <c r="F165" s="55">
        <v>36.729999999999997</v>
      </c>
      <c r="G165" s="54">
        <f>MEDIAN(Table2[[#This Row],[Max (H)]],Table2[[#This Row],[Min (H)]])</f>
        <v>47.31</v>
      </c>
      <c r="H165" s="54">
        <v>57.89</v>
      </c>
      <c r="I165" s="55">
        <v>76400</v>
      </c>
      <c r="J165" s="54">
        <v>96932.5</v>
      </c>
      <c r="K165" s="54">
        <v>120401.63</v>
      </c>
    </row>
    <row r="166" spans="1:11" x14ac:dyDescent="0.3">
      <c r="A166" s="69" t="s">
        <v>343</v>
      </c>
      <c r="B166" s="69" t="s">
        <v>344</v>
      </c>
      <c r="C166" s="69" t="s">
        <v>47</v>
      </c>
      <c r="D166" s="70" t="s">
        <v>71</v>
      </c>
      <c r="E166" s="71" t="s">
        <v>49</v>
      </c>
      <c r="F166" s="54">
        <v>33.159999999999997</v>
      </c>
      <c r="G166" s="54">
        <f>MEDIAN(Table2[[#This Row],[Max (H)]],Table2[[#This Row],[Min (H)]])</f>
        <v>41.84</v>
      </c>
      <c r="H166" s="54">
        <v>50.52</v>
      </c>
      <c r="I166" s="54">
        <v>68979.59</v>
      </c>
      <c r="J166" s="54">
        <v>85750.26</v>
      </c>
      <c r="K166" s="54">
        <v>105083.94</v>
      </c>
    </row>
    <row r="167" spans="1:11" x14ac:dyDescent="0.3">
      <c r="A167" s="69" t="s">
        <v>345</v>
      </c>
      <c r="B167" s="69" t="s">
        <v>346</v>
      </c>
      <c r="C167" s="69" t="s">
        <v>15</v>
      </c>
      <c r="D167" s="70" t="s">
        <v>95</v>
      </c>
      <c r="E167" s="71" t="s">
        <v>17</v>
      </c>
      <c r="F167" s="54">
        <v>20.149999999999999</v>
      </c>
      <c r="G167" s="54">
        <f>MEDIAN(Table2[[#This Row],[Max (H)]],Table2[[#This Row],[Min (H)]])</f>
        <v>24.895</v>
      </c>
      <c r="H167" s="54">
        <v>29.64</v>
      </c>
      <c r="I167" s="54">
        <v>41916.67</v>
      </c>
      <c r="J167" s="54">
        <v>51033.54</v>
      </c>
      <c r="K167" s="54">
        <v>61654.17</v>
      </c>
    </row>
    <row r="168" spans="1:11" x14ac:dyDescent="0.3">
      <c r="A168" s="69" t="s">
        <v>347</v>
      </c>
      <c r="B168" s="69" t="s">
        <v>348</v>
      </c>
      <c r="C168" s="69" t="s">
        <v>104</v>
      </c>
      <c r="D168" s="70" t="s">
        <v>26</v>
      </c>
      <c r="E168" s="71" t="s">
        <v>17</v>
      </c>
      <c r="F168" s="54">
        <v>25.65</v>
      </c>
      <c r="G168" s="54">
        <f>MEDIAN(Table2[[#This Row],[Max (H)]],Table2[[#This Row],[Min (H)]])</f>
        <v>32.36</v>
      </c>
      <c r="H168" s="54">
        <v>39.07</v>
      </c>
      <c r="I168" s="54">
        <v>53346.94</v>
      </c>
      <c r="J168" s="54">
        <v>66316.92</v>
      </c>
      <c r="K168" s="54">
        <v>81269.06</v>
      </c>
    </row>
    <row r="169" spans="1:11" x14ac:dyDescent="0.3">
      <c r="A169" s="69" t="s">
        <v>349</v>
      </c>
      <c r="B169" s="69" t="s">
        <v>350</v>
      </c>
      <c r="C169" s="69" t="s">
        <v>47</v>
      </c>
      <c r="D169" s="70" t="s">
        <v>319</v>
      </c>
      <c r="E169" s="71" t="s">
        <v>49</v>
      </c>
      <c r="F169" s="55">
        <v>25.65</v>
      </c>
      <c r="G169" s="54">
        <f>MEDIAN(Table2[[#This Row],[Max (H)]],Table2[[#This Row],[Min (H)]])</f>
        <v>32.36</v>
      </c>
      <c r="H169" s="54">
        <v>39.07</v>
      </c>
      <c r="I169" s="55">
        <v>53346.94</v>
      </c>
      <c r="J169" s="54">
        <v>66316.92</v>
      </c>
      <c r="K169" s="54">
        <v>81269.06</v>
      </c>
    </row>
    <row r="170" spans="1:11" x14ac:dyDescent="0.3">
      <c r="A170" s="69" t="s">
        <v>351</v>
      </c>
      <c r="B170" s="69" t="s">
        <v>352</v>
      </c>
      <c r="C170" s="69" t="s">
        <v>104</v>
      </c>
      <c r="D170" s="70" t="s">
        <v>340</v>
      </c>
      <c r="E170" s="71" t="s">
        <v>17</v>
      </c>
      <c r="F170" s="54">
        <v>29.36</v>
      </c>
      <c r="G170" s="54">
        <f>MEDIAN(Table2[[#This Row],[Max (H)]],Table2[[#This Row],[Min (H)]])</f>
        <v>37.04</v>
      </c>
      <c r="H170" s="54">
        <v>44.72</v>
      </c>
      <c r="I170" s="54">
        <v>61061.22</v>
      </c>
      <c r="J170" s="54">
        <v>75906.740000000005</v>
      </c>
      <c r="K170" s="54">
        <v>93021.06</v>
      </c>
    </row>
    <row r="171" spans="1:11" x14ac:dyDescent="0.3">
      <c r="A171" s="69" t="s">
        <v>353</v>
      </c>
      <c r="B171" s="69" t="s">
        <v>354</v>
      </c>
      <c r="C171" s="69" t="s">
        <v>47</v>
      </c>
      <c r="D171" s="70" t="s">
        <v>61</v>
      </c>
      <c r="E171" s="71" t="s">
        <v>17</v>
      </c>
      <c r="F171" s="54">
        <v>19.13</v>
      </c>
      <c r="G171" s="54">
        <f>MEDIAN(Table2[[#This Row],[Max (H)]],Table2[[#This Row],[Min (H)]])</f>
        <v>23.634999999999998</v>
      </c>
      <c r="H171" s="54">
        <v>28.14</v>
      </c>
      <c r="I171" s="54">
        <v>39791.67</v>
      </c>
      <c r="J171" s="54">
        <v>48446.36</v>
      </c>
      <c r="K171" s="54">
        <v>58528.57</v>
      </c>
    </row>
    <row r="172" spans="1:11" x14ac:dyDescent="0.3">
      <c r="A172" s="69" t="s">
        <v>355</v>
      </c>
      <c r="B172" s="69" t="s">
        <v>356</v>
      </c>
      <c r="C172" s="69" t="s">
        <v>47</v>
      </c>
      <c r="D172" s="70" t="s">
        <v>357</v>
      </c>
      <c r="E172" s="71" t="s">
        <v>17</v>
      </c>
      <c r="F172" s="54">
        <v>17.89</v>
      </c>
      <c r="G172" s="54">
        <f>MEDIAN(Table2[[#This Row],[Max (H)]],Table2[[#This Row],[Min (H)]])</f>
        <v>22.1</v>
      </c>
      <c r="H172" s="54">
        <v>26.31</v>
      </c>
      <c r="I172" s="54">
        <v>37208.33</v>
      </c>
      <c r="J172" s="54">
        <v>45301.15</v>
      </c>
      <c r="K172" s="54">
        <v>54728.81</v>
      </c>
    </row>
    <row r="173" spans="1:11" x14ac:dyDescent="0.3">
      <c r="A173" s="72" t="s">
        <v>358</v>
      </c>
      <c r="B173" s="69" t="s">
        <v>359</v>
      </c>
      <c r="C173" s="69" t="s">
        <v>47</v>
      </c>
      <c r="D173" s="74" t="s">
        <v>58</v>
      </c>
      <c r="E173" s="71" t="s">
        <v>49</v>
      </c>
      <c r="F173" s="54">
        <v>25</v>
      </c>
      <c r="G173" s="54">
        <f>MEDIAN(Table2[[#This Row],[Max (H)]],Table2[[#This Row],[Min (H)]])</f>
        <v>31.545000000000002</v>
      </c>
      <c r="H173" s="54">
        <v>38.090000000000003</v>
      </c>
      <c r="I173" s="54">
        <v>52000</v>
      </c>
      <c r="J173" s="54">
        <v>64642.5</v>
      </c>
      <c r="K173" s="54">
        <v>79217.13</v>
      </c>
    </row>
    <row r="174" spans="1:11" x14ac:dyDescent="0.3">
      <c r="A174" s="72" t="s">
        <v>1725</v>
      </c>
      <c r="B174" s="69" t="s">
        <v>1726</v>
      </c>
      <c r="C174" s="69" t="s">
        <v>47</v>
      </c>
      <c r="D174" s="70" t="s">
        <v>52</v>
      </c>
      <c r="E174" s="71" t="s">
        <v>49</v>
      </c>
      <c r="F174" s="54">
        <v>29.04</v>
      </c>
      <c r="G174" s="54">
        <f>MEDIAN(Table2[[#This Row],[Max (H)]],Table2[[#This Row],[Min (H)]])</f>
        <v>36.64</v>
      </c>
      <c r="H174" s="54">
        <v>44.24</v>
      </c>
      <c r="I174" s="54">
        <v>60408.160000000003</v>
      </c>
      <c r="J174" s="54">
        <v>75094.899999999994</v>
      </c>
      <c r="K174" s="54">
        <v>92026.18</v>
      </c>
    </row>
    <row r="175" spans="1:11" x14ac:dyDescent="0.3">
      <c r="A175" s="69" t="s">
        <v>360</v>
      </c>
      <c r="B175" s="69" t="s">
        <v>361</v>
      </c>
      <c r="C175" s="69" t="s">
        <v>15</v>
      </c>
      <c r="D175" s="70" t="s">
        <v>513</v>
      </c>
      <c r="E175" s="71" t="s">
        <v>17</v>
      </c>
      <c r="F175" s="55">
        <v>31.25</v>
      </c>
      <c r="G175" s="54"/>
      <c r="H175" s="54">
        <v>56.95</v>
      </c>
      <c r="I175" s="54">
        <v>65000</v>
      </c>
      <c r="J175" s="54"/>
      <c r="K175" s="54">
        <f>Table2[[#This Row],[Max (H)]]*2080</f>
        <v>118456</v>
      </c>
    </row>
    <row r="176" spans="1:11" x14ac:dyDescent="0.3">
      <c r="A176" s="69" t="s">
        <v>362</v>
      </c>
      <c r="B176" s="69" t="s">
        <v>363</v>
      </c>
      <c r="C176" s="69" t="s">
        <v>47</v>
      </c>
      <c r="D176" s="70" t="s">
        <v>123</v>
      </c>
      <c r="E176" s="71" t="s">
        <v>49</v>
      </c>
      <c r="F176" s="55">
        <v>54.75</v>
      </c>
      <c r="G176" s="54">
        <f>MEDIAN(Table2[[#This Row],[Max (H)]],Table2[[#This Row],[Min (H)]])</f>
        <v>70.865000000000009</v>
      </c>
      <c r="H176" s="54">
        <v>86.98</v>
      </c>
      <c r="I176" s="55">
        <v>113882.35</v>
      </c>
      <c r="J176" s="54">
        <v>147406.47</v>
      </c>
      <c r="K176" s="54">
        <v>180930.59</v>
      </c>
    </row>
    <row r="177" spans="1:11" x14ac:dyDescent="0.3">
      <c r="A177" s="69" t="s">
        <v>364</v>
      </c>
      <c r="B177" s="69" t="s">
        <v>1653</v>
      </c>
      <c r="C177" s="69" t="s">
        <v>47</v>
      </c>
      <c r="D177" s="70" t="s">
        <v>110</v>
      </c>
      <c r="E177" s="71" t="s">
        <v>49</v>
      </c>
      <c r="F177" s="54">
        <v>57.56</v>
      </c>
      <c r="G177" s="54">
        <f>MEDIAN(Table2[[#This Row],[Max (H)]],Table2[[#This Row],[Min (H)]])</f>
        <v>74.504999999999995</v>
      </c>
      <c r="H177" s="54">
        <v>91.45</v>
      </c>
      <c r="I177" s="54">
        <v>119725.49</v>
      </c>
      <c r="J177" s="54">
        <v>154969.68</v>
      </c>
      <c r="K177" s="54">
        <v>190213.87</v>
      </c>
    </row>
    <row r="178" spans="1:11" x14ac:dyDescent="0.3">
      <c r="A178" s="69" t="s">
        <v>365</v>
      </c>
      <c r="B178" s="69" t="s">
        <v>366</v>
      </c>
      <c r="C178" s="69" t="s">
        <v>47</v>
      </c>
      <c r="D178" s="70" t="s">
        <v>74</v>
      </c>
      <c r="E178" s="71" t="s">
        <v>49</v>
      </c>
      <c r="F178" s="54">
        <v>36.81</v>
      </c>
      <c r="G178" s="54">
        <f>MEDIAN(Table2[[#This Row],[Max (H)]],Table2[[#This Row],[Min (H)]])</f>
        <v>47.41</v>
      </c>
      <c r="H178" s="54">
        <v>58.01</v>
      </c>
      <c r="I178" s="54">
        <v>76560</v>
      </c>
      <c r="J178" s="54">
        <v>97135.5</v>
      </c>
      <c r="K178" s="54">
        <v>120653.78</v>
      </c>
    </row>
    <row r="179" spans="1:11" x14ac:dyDescent="0.3">
      <c r="A179" s="69" t="s">
        <v>367</v>
      </c>
      <c r="B179" s="69" t="s">
        <v>368</v>
      </c>
      <c r="C179" s="69" t="s">
        <v>47</v>
      </c>
      <c r="D179" s="70" t="s">
        <v>55</v>
      </c>
      <c r="E179" s="71" t="s">
        <v>49</v>
      </c>
      <c r="F179" s="54">
        <v>32.31</v>
      </c>
      <c r="G179" s="54">
        <f>MEDIAN(Table2[[#This Row],[Max (H)]],Table2[[#This Row],[Min (H)]])</f>
        <v>41.61</v>
      </c>
      <c r="H179" s="54">
        <v>50.91</v>
      </c>
      <c r="I179" s="54">
        <v>67200</v>
      </c>
      <c r="J179" s="54">
        <v>85260</v>
      </c>
      <c r="K179" s="54">
        <v>105902.99999999999</v>
      </c>
    </row>
    <row r="180" spans="1:11" x14ac:dyDescent="0.3">
      <c r="A180" s="69" t="s">
        <v>369</v>
      </c>
      <c r="B180" s="69" t="s">
        <v>370</v>
      </c>
      <c r="C180" s="69" t="s">
        <v>15</v>
      </c>
      <c r="D180" s="70" t="s">
        <v>41</v>
      </c>
      <c r="E180" s="71" t="s">
        <v>17</v>
      </c>
      <c r="F180" s="54">
        <v>19.13</v>
      </c>
      <c r="G180" s="54">
        <f>MEDIAN(Table2[[#This Row],[Max (H)]],Table2[[#This Row],[Min (H)]])</f>
        <v>23.634999999999998</v>
      </c>
      <c r="H180" s="54">
        <v>28.14</v>
      </c>
      <c r="I180" s="54">
        <v>39791.67</v>
      </c>
      <c r="J180" s="54">
        <v>48446.36</v>
      </c>
      <c r="K180" s="54">
        <v>58528.57</v>
      </c>
    </row>
    <row r="181" spans="1:11" x14ac:dyDescent="0.3">
      <c r="A181" s="69" t="s">
        <v>371</v>
      </c>
      <c r="B181" s="69" t="s">
        <v>372</v>
      </c>
      <c r="C181" s="69" t="s">
        <v>15</v>
      </c>
      <c r="D181" s="70" t="s">
        <v>41</v>
      </c>
      <c r="E181" s="71" t="s">
        <v>17</v>
      </c>
      <c r="F181" s="54">
        <v>19.13</v>
      </c>
      <c r="G181" s="54">
        <f>MEDIAN(Table2[[#This Row],[Max (H)]],Table2[[#This Row],[Min (H)]])</f>
        <v>23.634999999999998</v>
      </c>
      <c r="H181" s="54">
        <v>28.14</v>
      </c>
      <c r="I181" s="54">
        <v>39791.67</v>
      </c>
      <c r="J181" s="54">
        <v>48446.36</v>
      </c>
      <c r="K181" s="54">
        <v>58528.57</v>
      </c>
    </row>
    <row r="182" spans="1:11" x14ac:dyDescent="0.3">
      <c r="A182" s="69" t="s">
        <v>373</v>
      </c>
      <c r="B182" s="69" t="s">
        <v>374</v>
      </c>
      <c r="C182" s="69" t="s">
        <v>47</v>
      </c>
      <c r="D182" s="70" t="s">
        <v>52</v>
      </c>
      <c r="E182" s="71" t="s">
        <v>49</v>
      </c>
      <c r="F182" s="54">
        <v>29.04</v>
      </c>
      <c r="G182" s="54">
        <f>MEDIAN(Table2[[#This Row],[Max (H)]],Table2[[#This Row],[Min (H)]])</f>
        <v>36.64</v>
      </c>
      <c r="H182" s="54">
        <v>44.24</v>
      </c>
      <c r="I182" s="54">
        <v>60408.160000000003</v>
      </c>
      <c r="J182" s="54">
        <v>75094.899999999994</v>
      </c>
      <c r="K182" s="54">
        <v>92026.18</v>
      </c>
    </row>
    <row r="183" spans="1:11" x14ac:dyDescent="0.3">
      <c r="A183" s="69" t="s">
        <v>375</v>
      </c>
      <c r="B183" s="69" t="s">
        <v>376</v>
      </c>
      <c r="C183" s="69" t="s">
        <v>15</v>
      </c>
      <c r="D183" s="70" t="s">
        <v>113</v>
      </c>
      <c r="E183" s="71" t="s">
        <v>17</v>
      </c>
      <c r="F183" s="54">
        <v>15</v>
      </c>
      <c r="G183" s="54">
        <f>MEDIAN(Table2[[#This Row],[Max (H)]],Table2[[#This Row],[Min (H)]])</f>
        <v>17.255000000000003</v>
      </c>
      <c r="H183" s="54">
        <v>19.510000000000002</v>
      </c>
      <c r="I183" s="54">
        <v>31200</v>
      </c>
      <c r="J183" s="54">
        <v>35391.050000000003</v>
      </c>
      <c r="K183" s="54">
        <v>40571.64</v>
      </c>
    </row>
    <row r="184" spans="1:11" x14ac:dyDescent="0.3">
      <c r="A184" s="69" t="s">
        <v>377</v>
      </c>
      <c r="B184" s="69" t="s">
        <v>378</v>
      </c>
      <c r="C184" s="69" t="s">
        <v>15</v>
      </c>
      <c r="D184" s="70" t="s">
        <v>36</v>
      </c>
      <c r="E184" s="71" t="s">
        <v>17</v>
      </c>
      <c r="F184" s="54">
        <v>16.43</v>
      </c>
      <c r="G184" s="54">
        <f>MEDIAN(Table2[[#This Row],[Max (H)]],Table2[[#This Row],[Min (H)]])</f>
        <v>20.295502163461538</v>
      </c>
      <c r="H184" s="54">
        <v>24.161004326923077</v>
      </c>
      <c r="I184" s="54">
        <v>34166.67</v>
      </c>
      <c r="J184" s="54">
        <v>41597.919999999998</v>
      </c>
      <c r="K184" s="54">
        <v>50254.89</v>
      </c>
    </row>
    <row r="185" spans="1:11" x14ac:dyDescent="0.3">
      <c r="A185" s="69" t="s">
        <v>379</v>
      </c>
      <c r="B185" s="69" t="s">
        <v>380</v>
      </c>
      <c r="C185" s="69" t="s">
        <v>15</v>
      </c>
      <c r="D185" s="70" t="s">
        <v>41</v>
      </c>
      <c r="E185" s="71" t="s">
        <v>17</v>
      </c>
      <c r="F185" s="54">
        <v>19.13</v>
      </c>
      <c r="G185" s="54">
        <f>MEDIAN(Table2[[#This Row],[Max (H)]],Table2[[#This Row],[Min (H)]])</f>
        <v>23.634999999999998</v>
      </c>
      <c r="H185" s="54">
        <v>28.14</v>
      </c>
      <c r="I185" s="54">
        <v>39791.67</v>
      </c>
      <c r="J185" s="54">
        <v>48446.36</v>
      </c>
      <c r="K185" s="54">
        <v>58528.57</v>
      </c>
    </row>
    <row r="186" spans="1:11" x14ac:dyDescent="0.3">
      <c r="A186" s="69" t="s">
        <v>382</v>
      </c>
      <c r="B186" s="69" t="s">
        <v>383</v>
      </c>
      <c r="C186" s="69" t="s">
        <v>47</v>
      </c>
      <c r="D186" s="70" t="s">
        <v>74</v>
      </c>
      <c r="E186" s="71" t="s">
        <v>49</v>
      </c>
      <c r="F186" s="54">
        <v>36.81</v>
      </c>
      <c r="G186" s="54">
        <f>MEDIAN(Table2[[#This Row],[Max (H)]],Table2[[#This Row],[Min (H)]])</f>
        <v>47.41</v>
      </c>
      <c r="H186" s="54">
        <v>58.01</v>
      </c>
      <c r="I186" s="54">
        <v>76560</v>
      </c>
      <c r="J186" s="54">
        <v>97135.5</v>
      </c>
      <c r="K186" s="54">
        <v>120653.78</v>
      </c>
    </row>
    <row r="187" spans="1:11" x14ac:dyDescent="0.3">
      <c r="A187" s="69" t="s">
        <v>384</v>
      </c>
      <c r="B187" s="69" t="s">
        <v>385</v>
      </c>
      <c r="C187" s="69" t="s">
        <v>15</v>
      </c>
      <c r="D187" s="70" t="s">
        <v>36</v>
      </c>
      <c r="E187" s="71" t="s">
        <v>17</v>
      </c>
      <c r="F187" s="54">
        <v>16.43</v>
      </c>
      <c r="G187" s="54">
        <f>MEDIAN(Table2[[#This Row],[Max (H)]],Table2[[#This Row],[Min (H)]])</f>
        <v>20.295502163461538</v>
      </c>
      <c r="H187" s="54">
        <v>24.161004326923077</v>
      </c>
      <c r="I187" s="54">
        <v>34166.67</v>
      </c>
      <c r="J187" s="54">
        <v>41597.919999999998</v>
      </c>
      <c r="K187" s="54">
        <v>50254.89</v>
      </c>
    </row>
    <row r="188" spans="1:11" x14ac:dyDescent="0.3">
      <c r="A188" s="69" t="s">
        <v>386</v>
      </c>
      <c r="B188" s="69" t="s">
        <v>387</v>
      </c>
      <c r="C188" s="69" t="s">
        <v>15</v>
      </c>
      <c r="D188" s="70" t="s">
        <v>41</v>
      </c>
      <c r="E188" s="71" t="s">
        <v>17</v>
      </c>
      <c r="F188" s="54">
        <v>19.13</v>
      </c>
      <c r="G188" s="54">
        <f>MEDIAN(Table2[[#This Row],[Max (H)]],Table2[[#This Row],[Min (H)]])</f>
        <v>23.634999999999998</v>
      </c>
      <c r="H188" s="54">
        <v>28.14</v>
      </c>
      <c r="I188" s="54">
        <v>39791.67</v>
      </c>
      <c r="J188" s="54">
        <v>48446.36</v>
      </c>
      <c r="K188" s="54">
        <v>58528.57</v>
      </c>
    </row>
    <row r="189" spans="1:11" x14ac:dyDescent="0.3">
      <c r="A189" s="69" t="s">
        <v>388</v>
      </c>
      <c r="B189" s="69" t="s">
        <v>389</v>
      </c>
      <c r="C189" s="69" t="s">
        <v>15</v>
      </c>
      <c r="D189" s="70" t="s">
        <v>16</v>
      </c>
      <c r="E189" s="71" t="s">
        <v>17</v>
      </c>
      <c r="F189" s="55">
        <v>21.59</v>
      </c>
      <c r="G189" s="54">
        <f>MEDIAN(Table2[[#This Row],[Max (H)]],Table2[[#This Row],[Min (H)]])</f>
        <v>27.234999999999999</v>
      </c>
      <c r="H189" s="54">
        <v>32.880000000000003</v>
      </c>
      <c r="I189" s="55">
        <v>44897.96</v>
      </c>
      <c r="J189" s="54">
        <v>55813.78</v>
      </c>
      <c r="K189" s="54">
        <v>68397.83</v>
      </c>
    </row>
    <row r="190" spans="1:11" x14ac:dyDescent="0.3">
      <c r="A190" s="69" t="s">
        <v>390</v>
      </c>
      <c r="B190" s="69" t="s">
        <v>391</v>
      </c>
      <c r="C190" s="69" t="s">
        <v>104</v>
      </c>
      <c r="D190" s="70" t="s">
        <v>392</v>
      </c>
      <c r="E190" s="71" t="s">
        <v>17</v>
      </c>
      <c r="F190" s="54">
        <v>29.04</v>
      </c>
      <c r="G190" s="54">
        <f>MEDIAN(Table2[[#This Row],[Max (H)]],Table2[[#This Row],[Min (H)]])</f>
        <v>36.64</v>
      </c>
      <c r="H190" s="54">
        <v>44.24</v>
      </c>
      <c r="I190" s="54">
        <v>60408.160000000003</v>
      </c>
      <c r="J190" s="54">
        <v>75094.899999999994</v>
      </c>
      <c r="K190" s="54">
        <v>92026.18</v>
      </c>
    </row>
    <row r="191" spans="1:11" x14ac:dyDescent="0.3">
      <c r="A191" s="69" t="s">
        <v>393</v>
      </c>
      <c r="B191" s="69" t="s">
        <v>394</v>
      </c>
      <c r="C191" s="69" t="s">
        <v>104</v>
      </c>
      <c r="D191" s="70" t="s">
        <v>392</v>
      </c>
      <c r="E191" s="71" t="s">
        <v>17</v>
      </c>
      <c r="F191" s="54">
        <v>29.04</v>
      </c>
      <c r="G191" s="54">
        <f>MEDIAN(Table2[[#This Row],[Max (H)]],Table2[[#This Row],[Min (H)]])</f>
        <v>36.64</v>
      </c>
      <c r="H191" s="54">
        <v>44.24</v>
      </c>
      <c r="I191" s="54">
        <v>60408.160000000003</v>
      </c>
      <c r="J191" s="54">
        <v>75094.899999999994</v>
      </c>
      <c r="K191" s="54">
        <v>92026.18</v>
      </c>
    </row>
    <row r="192" spans="1:11" x14ac:dyDescent="0.3">
      <c r="A192" s="69" t="s">
        <v>395</v>
      </c>
      <c r="B192" s="69" t="s">
        <v>396</v>
      </c>
      <c r="C192" s="69" t="s">
        <v>15</v>
      </c>
      <c r="D192" s="70" t="s">
        <v>20</v>
      </c>
      <c r="E192" s="71" t="s">
        <v>17</v>
      </c>
      <c r="F192" s="54">
        <v>17.89</v>
      </c>
      <c r="G192" s="54">
        <f>MEDIAN(Table2[[#This Row],[Max (H)]],Table2[[#This Row],[Min (H)]])</f>
        <v>22.1</v>
      </c>
      <c r="H192" s="54">
        <v>26.31</v>
      </c>
      <c r="I192" s="54">
        <v>37208.33</v>
      </c>
      <c r="J192" s="54">
        <v>45301.15</v>
      </c>
      <c r="K192" s="54">
        <v>54728.81</v>
      </c>
    </row>
    <row r="193" spans="1:11" x14ac:dyDescent="0.3">
      <c r="A193" s="69" t="s">
        <v>397</v>
      </c>
      <c r="B193" s="69" t="s">
        <v>398</v>
      </c>
      <c r="C193" s="69" t="s">
        <v>32</v>
      </c>
      <c r="D193" s="70" t="s">
        <v>399</v>
      </c>
      <c r="E193" s="71" t="s">
        <v>17</v>
      </c>
      <c r="F193" s="54">
        <v>18.98</v>
      </c>
      <c r="G193" s="54"/>
      <c r="H193" s="54">
        <v>26.57</v>
      </c>
      <c r="I193" s="54">
        <v>39474.050000000003</v>
      </c>
      <c r="J193" s="54"/>
      <c r="K193" s="54">
        <v>55264.4</v>
      </c>
    </row>
    <row r="194" spans="1:11" x14ac:dyDescent="0.3">
      <c r="A194" s="69" t="s">
        <v>400</v>
      </c>
      <c r="B194" s="69" t="s">
        <v>401</v>
      </c>
      <c r="C194" s="69" t="s">
        <v>15</v>
      </c>
      <c r="D194" s="70" t="s">
        <v>41</v>
      </c>
      <c r="E194" s="71" t="s">
        <v>17</v>
      </c>
      <c r="F194" s="54">
        <v>19.13</v>
      </c>
      <c r="G194" s="54">
        <f>MEDIAN(Table2[[#This Row],[Max (H)]],Table2[[#This Row],[Min (H)]])</f>
        <v>23.634999999999998</v>
      </c>
      <c r="H194" s="54">
        <v>28.14</v>
      </c>
      <c r="I194" s="54">
        <v>39791.67</v>
      </c>
      <c r="J194" s="54">
        <v>48446.36</v>
      </c>
      <c r="K194" s="54">
        <v>58528.57</v>
      </c>
    </row>
    <row r="195" spans="1:11" x14ac:dyDescent="0.3">
      <c r="A195" s="69" t="s">
        <v>402</v>
      </c>
      <c r="B195" s="69" t="s">
        <v>403</v>
      </c>
      <c r="C195" s="69" t="s">
        <v>47</v>
      </c>
      <c r="D195" s="70" t="s">
        <v>172</v>
      </c>
      <c r="E195" s="71" t="s">
        <v>17</v>
      </c>
      <c r="F195" s="54">
        <v>21.59</v>
      </c>
      <c r="G195" s="54">
        <f>MEDIAN(Table2[[#This Row],[Max (H)]],Table2[[#This Row],[Min (H)]])</f>
        <v>27.234999999999999</v>
      </c>
      <c r="H195" s="54">
        <v>32.880000000000003</v>
      </c>
      <c r="I195" s="54">
        <v>44897.96</v>
      </c>
      <c r="J195" s="54">
        <v>55813.78</v>
      </c>
      <c r="K195" s="54">
        <v>68397.83</v>
      </c>
    </row>
    <row r="196" spans="1:11" x14ac:dyDescent="0.3">
      <c r="A196" s="69" t="s">
        <v>381</v>
      </c>
      <c r="B196" s="69" t="s">
        <v>1706</v>
      </c>
      <c r="C196" s="69" t="s">
        <v>47</v>
      </c>
      <c r="D196" s="70" t="s">
        <v>74</v>
      </c>
      <c r="E196" s="71" t="s">
        <v>49</v>
      </c>
      <c r="F196" s="54">
        <v>36.81</v>
      </c>
      <c r="G196" s="54">
        <f>MEDIAN(Table2[[#This Row],[Max (H)]],Table2[[#This Row],[Min (H)]])</f>
        <v>47.41</v>
      </c>
      <c r="H196" s="54">
        <v>58.01</v>
      </c>
      <c r="I196" s="54">
        <v>76560</v>
      </c>
      <c r="J196" s="54">
        <v>97135.5</v>
      </c>
      <c r="K196" s="54">
        <v>120653.78</v>
      </c>
    </row>
    <row r="197" spans="1:11" x14ac:dyDescent="0.3">
      <c r="A197" s="72" t="s">
        <v>1848</v>
      </c>
      <c r="B197" s="69" t="s">
        <v>1849</v>
      </c>
      <c r="C197" s="69" t="s">
        <v>47</v>
      </c>
      <c r="D197" s="70" t="s">
        <v>169</v>
      </c>
      <c r="E197" s="71" t="s">
        <v>49</v>
      </c>
      <c r="F197" s="55">
        <v>42.4</v>
      </c>
      <c r="G197" s="54">
        <v>54.614999999999995</v>
      </c>
      <c r="H197" s="54">
        <v>66.83</v>
      </c>
      <c r="I197" s="55">
        <v>88200</v>
      </c>
      <c r="J197" s="54">
        <v>111903.75</v>
      </c>
      <c r="K197" s="54">
        <v>138997.69</v>
      </c>
    </row>
    <row r="198" spans="1:11" x14ac:dyDescent="0.3">
      <c r="A198" s="69" t="s">
        <v>889</v>
      </c>
      <c r="B198" s="69" t="s">
        <v>1777</v>
      </c>
      <c r="C198" s="69" t="s">
        <v>47</v>
      </c>
      <c r="D198" s="70" t="s">
        <v>52</v>
      </c>
      <c r="E198" s="71" t="s">
        <v>49</v>
      </c>
      <c r="F198" s="55">
        <v>29.04</v>
      </c>
      <c r="G198" s="54">
        <f>MEDIAN(Table2[[#This Row],[Max (H)]],Table2[[#This Row],[Min (H)]])</f>
        <v>36.64</v>
      </c>
      <c r="H198" s="54">
        <v>44.24</v>
      </c>
      <c r="I198" s="55">
        <v>60408.160000000003</v>
      </c>
      <c r="J198" s="54">
        <v>75094.899999999994</v>
      </c>
      <c r="K198" s="54">
        <v>92026.18</v>
      </c>
    </row>
    <row r="199" spans="1:11" x14ac:dyDescent="0.3">
      <c r="A199" s="69" t="s">
        <v>404</v>
      </c>
      <c r="B199" s="69" t="s">
        <v>405</v>
      </c>
      <c r="C199" s="69" t="s">
        <v>15</v>
      </c>
      <c r="D199" s="70" t="s">
        <v>36</v>
      </c>
      <c r="E199" s="71" t="s">
        <v>17</v>
      </c>
      <c r="F199" s="55">
        <v>16.43</v>
      </c>
      <c r="G199" s="54">
        <f>MEDIAN(Table2[[#This Row],[Max (H)]],Table2[[#This Row],[Min (H)]])</f>
        <v>20.295502163461538</v>
      </c>
      <c r="H199" s="54">
        <v>24.161004326923077</v>
      </c>
      <c r="I199" s="55">
        <v>34166.67</v>
      </c>
      <c r="J199" s="54">
        <v>41597.919999999998</v>
      </c>
      <c r="K199" s="54">
        <v>50254.89</v>
      </c>
    </row>
    <row r="200" spans="1:11" x14ac:dyDescent="0.3">
      <c r="A200" s="69" t="s">
        <v>406</v>
      </c>
      <c r="B200" s="69" t="s">
        <v>407</v>
      </c>
      <c r="C200" s="69" t="s">
        <v>47</v>
      </c>
      <c r="D200" s="70" t="s">
        <v>52</v>
      </c>
      <c r="E200" s="71" t="s">
        <v>49</v>
      </c>
      <c r="F200" s="54">
        <v>29.04</v>
      </c>
      <c r="G200" s="54">
        <f>MEDIAN(Table2[[#This Row],[Max (H)]],Table2[[#This Row],[Min (H)]])</f>
        <v>36.64</v>
      </c>
      <c r="H200" s="54">
        <v>44.24</v>
      </c>
      <c r="I200" s="54">
        <v>60408.160000000003</v>
      </c>
      <c r="J200" s="54">
        <v>75094.899999999994</v>
      </c>
      <c r="K200" s="54">
        <v>92026.18</v>
      </c>
    </row>
    <row r="201" spans="1:11" x14ac:dyDescent="0.3">
      <c r="A201" s="72" t="s">
        <v>408</v>
      </c>
      <c r="B201" s="69" t="s">
        <v>409</v>
      </c>
      <c r="C201" s="69" t="s">
        <v>47</v>
      </c>
      <c r="D201" s="74" t="s">
        <v>71</v>
      </c>
      <c r="E201" s="71" t="s">
        <v>49</v>
      </c>
      <c r="F201" s="54">
        <v>33.159999999999997</v>
      </c>
      <c r="G201" s="54">
        <f>MEDIAN(Table2[[#This Row],[Max (H)]],Table2[[#This Row],[Min (H)]])</f>
        <v>41.84</v>
      </c>
      <c r="H201" s="54">
        <v>50.52</v>
      </c>
      <c r="I201" s="54">
        <v>68979.59</v>
      </c>
      <c r="J201" s="54">
        <v>85750.26</v>
      </c>
      <c r="K201" s="54">
        <v>105083.94</v>
      </c>
    </row>
    <row r="202" spans="1:11" x14ac:dyDescent="0.3">
      <c r="A202" s="69" t="s">
        <v>410</v>
      </c>
      <c r="B202" s="69" t="s">
        <v>411</v>
      </c>
      <c r="C202" s="69" t="s">
        <v>47</v>
      </c>
      <c r="D202" s="70" t="s">
        <v>52</v>
      </c>
      <c r="E202" s="71" t="s">
        <v>49</v>
      </c>
      <c r="F202" s="54">
        <v>29.04</v>
      </c>
      <c r="G202" s="54">
        <f>MEDIAN(Table2[[#This Row],[Max (H)]],Table2[[#This Row],[Min (H)]])</f>
        <v>36.64</v>
      </c>
      <c r="H202" s="54">
        <v>44.24</v>
      </c>
      <c r="I202" s="54">
        <v>60408.160000000003</v>
      </c>
      <c r="J202" s="54">
        <v>75094.899999999994</v>
      </c>
      <c r="K202" s="54">
        <v>92026.18</v>
      </c>
    </row>
    <row r="203" spans="1:11" x14ac:dyDescent="0.3">
      <c r="A203" s="69" t="s">
        <v>412</v>
      </c>
      <c r="B203" s="69" t="s">
        <v>413</v>
      </c>
      <c r="C203" s="69" t="s">
        <v>47</v>
      </c>
      <c r="D203" s="70" t="s">
        <v>58</v>
      </c>
      <c r="E203" s="71" t="s">
        <v>49</v>
      </c>
      <c r="F203" s="54">
        <v>25</v>
      </c>
      <c r="G203" s="54">
        <f>MEDIAN(Table2[[#This Row],[Max (H)]],Table2[[#This Row],[Min (H)]])</f>
        <v>31.545000000000002</v>
      </c>
      <c r="H203" s="54">
        <v>38.090000000000003</v>
      </c>
      <c r="I203" s="54">
        <v>52000</v>
      </c>
      <c r="J203" s="54">
        <v>64642.5</v>
      </c>
      <c r="K203" s="54">
        <v>79217.13</v>
      </c>
    </row>
    <row r="204" spans="1:11" x14ac:dyDescent="0.3">
      <c r="A204" s="69" t="s">
        <v>414</v>
      </c>
      <c r="B204" s="69" t="s">
        <v>415</v>
      </c>
      <c r="C204" s="69" t="s">
        <v>15</v>
      </c>
      <c r="D204" s="70" t="s">
        <v>20</v>
      </c>
      <c r="E204" s="71" t="s">
        <v>17</v>
      </c>
      <c r="F204" s="54">
        <v>17.89</v>
      </c>
      <c r="G204" s="54">
        <f>MEDIAN(Table2[[#This Row],[Max (H)]],Table2[[#This Row],[Min (H)]])</f>
        <v>22.1</v>
      </c>
      <c r="H204" s="54">
        <v>26.31</v>
      </c>
      <c r="I204" s="54">
        <v>37208.33</v>
      </c>
      <c r="J204" s="54">
        <v>45301.15</v>
      </c>
      <c r="K204" s="54">
        <v>54728.81</v>
      </c>
    </row>
    <row r="205" spans="1:11" x14ac:dyDescent="0.3">
      <c r="A205" s="69" t="s">
        <v>416</v>
      </c>
      <c r="B205" s="69" t="s">
        <v>417</v>
      </c>
      <c r="C205" s="69" t="s">
        <v>15</v>
      </c>
      <c r="D205" s="70" t="s">
        <v>41</v>
      </c>
      <c r="E205" s="71" t="s">
        <v>17</v>
      </c>
      <c r="F205" s="54">
        <v>19.13</v>
      </c>
      <c r="G205" s="54">
        <f>MEDIAN(Table2[[#This Row],[Max (H)]],Table2[[#This Row],[Min (H)]])</f>
        <v>23.634999999999998</v>
      </c>
      <c r="H205" s="54">
        <v>28.14</v>
      </c>
      <c r="I205" s="54">
        <v>39791.67</v>
      </c>
      <c r="J205" s="54">
        <v>48446.36</v>
      </c>
      <c r="K205" s="54">
        <v>58528.57</v>
      </c>
    </row>
    <row r="206" spans="1:11" x14ac:dyDescent="0.3">
      <c r="A206" s="69" t="s">
        <v>418</v>
      </c>
      <c r="B206" s="69" t="s">
        <v>419</v>
      </c>
      <c r="C206" s="69" t="s">
        <v>47</v>
      </c>
      <c r="D206" s="70" t="s">
        <v>233</v>
      </c>
      <c r="E206" s="71" t="s">
        <v>49</v>
      </c>
      <c r="F206" s="55">
        <v>62.97</v>
      </c>
      <c r="G206" s="54">
        <f>MEDIAN(Table2[[#This Row],[Max (H)]],Table2[[#This Row],[Min (H)]])</f>
        <v>81.509999999999991</v>
      </c>
      <c r="H206" s="54">
        <v>100.05</v>
      </c>
      <c r="I206" s="55">
        <v>130980.39</v>
      </c>
      <c r="J206" s="54">
        <v>169537.75</v>
      </c>
      <c r="K206" s="54">
        <v>208095.1</v>
      </c>
    </row>
    <row r="207" spans="1:11" x14ac:dyDescent="0.3">
      <c r="A207" s="69" t="s">
        <v>420</v>
      </c>
      <c r="B207" s="69" t="s">
        <v>421</v>
      </c>
      <c r="C207" s="69" t="s">
        <v>47</v>
      </c>
      <c r="D207" s="70" t="s">
        <v>110</v>
      </c>
      <c r="E207" s="71" t="s">
        <v>49</v>
      </c>
      <c r="F207" s="54">
        <v>57.56</v>
      </c>
      <c r="G207" s="54">
        <f>MEDIAN(Table2[[#This Row],[Max (H)]],Table2[[#This Row],[Min (H)]])</f>
        <v>74.504999999999995</v>
      </c>
      <c r="H207" s="54">
        <v>91.45</v>
      </c>
      <c r="I207" s="54">
        <v>119725.49</v>
      </c>
      <c r="J207" s="54">
        <v>154969.68</v>
      </c>
      <c r="K207" s="54">
        <v>190213.87</v>
      </c>
    </row>
    <row r="208" spans="1:11" x14ac:dyDescent="0.3">
      <c r="A208" s="72" t="s">
        <v>1859</v>
      </c>
      <c r="B208" s="69" t="s">
        <v>1860</v>
      </c>
      <c r="C208" s="69" t="s">
        <v>47</v>
      </c>
      <c r="D208" s="70" t="s">
        <v>110</v>
      </c>
      <c r="E208" s="71" t="s">
        <v>49</v>
      </c>
      <c r="F208" s="54">
        <v>57.56</v>
      </c>
      <c r="G208" s="54">
        <v>74.504999999999995</v>
      </c>
      <c r="H208" s="54">
        <v>91.45</v>
      </c>
      <c r="I208" s="54">
        <v>119725.49</v>
      </c>
      <c r="J208" s="54">
        <v>154969.68</v>
      </c>
      <c r="K208" s="54">
        <v>190213.87</v>
      </c>
    </row>
    <row r="209" spans="1:11" x14ac:dyDescent="0.3">
      <c r="A209" s="69" t="s">
        <v>423</v>
      </c>
      <c r="B209" s="69" t="s">
        <v>424</v>
      </c>
      <c r="C209" s="69" t="s">
        <v>47</v>
      </c>
      <c r="D209" s="70" t="s">
        <v>110</v>
      </c>
      <c r="E209" s="71" t="s">
        <v>49</v>
      </c>
      <c r="F209" s="54">
        <v>57.56</v>
      </c>
      <c r="G209" s="54">
        <f>MEDIAN(Table2[[#This Row],[Max (H)]],Table2[[#This Row],[Min (H)]])</f>
        <v>74.504999999999995</v>
      </c>
      <c r="H209" s="54">
        <v>91.45</v>
      </c>
      <c r="I209" s="54">
        <v>119725.49</v>
      </c>
      <c r="J209" s="54">
        <v>154969.68</v>
      </c>
      <c r="K209" s="54">
        <v>190213.87</v>
      </c>
    </row>
    <row r="210" spans="1:11" x14ac:dyDescent="0.3">
      <c r="A210" s="69" t="s">
        <v>425</v>
      </c>
      <c r="B210" s="69" t="s">
        <v>426</v>
      </c>
      <c r="C210" s="69" t="s">
        <v>47</v>
      </c>
      <c r="D210" s="70" t="s">
        <v>74</v>
      </c>
      <c r="E210" s="71" t="s">
        <v>49</v>
      </c>
      <c r="F210" s="55">
        <v>36.81</v>
      </c>
      <c r="G210" s="54">
        <f>MEDIAN(Table2[[#This Row],[Max (H)]],Table2[[#This Row],[Min (H)]])</f>
        <v>47.41</v>
      </c>
      <c r="H210" s="54">
        <v>58.01</v>
      </c>
      <c r="I210" s="55">
        <v>76560</v>
      </c>
      <c r="J210" s="54">
        <v>97135.5</v>
      </c>
      <c r="K210" s="54">
        <v>120653.78</v>
      </c>
    </row>
    <row r="211" spans="1:11" x14ac:dyDescent="0.3">
      <c r="A211" s="72" t="s">
        <v>303</v>
      </c>
      <c r="B211" s="69" t="s">
        <v>1822</v>
      </c>
      <c r="C211" s="69" t="s">
        <v>47</v>
      </c>
      <c r="D211" s="70" t="s">
        <v>126</v>
      </c>
      <c r="E211" s="71" t="s">
        <v>49</v>
      </c>
      <c r="F211" s="54">
        <v>42.63</v>
      </c>
      <c r="G211" s="54">
        <f>MEDIAN(Table2[[#This Row],[Max (H)]],Table2[[#This Row],[Min (H)]])</f>
        <v>54.09</v>
      </c>
      <c r="H211" s="54">
        <v>65.55</v>
      </c>
      <c r="I211" s="54">
        <v>88680</v>
      </c>
      <c r="J211" s="54">
        <v>112512.75</v>
      </c>
      <c r="K211" s="54">
        <v>136345.5</v>
      </c>
    </row>
    <row r="212" spans="1:11" x14ac:dyDescent="0.3">
      <c r="A212" s="69" t="s">
        <v>427</v>
      </c>
      <c r="B212" s="69" t="s">
        <v>428</v>
      </c>
      <c r="C212" s="69" t="s">
        <v>47</v>
      </c>
      <c r="D212" s="70" t="s">
        <v>129</v>
      </c>
      <c r="E212" s="71" t="s">
        <v>49</v>
      </c>
      <c r="F212" s="55">
        <v>49.83</v>
      </c>
      <c r="G212" s="54">
        <f>MEDIAN(Table2[[#This Row],[Max (H)]],Table2[[#This Row],[Min (H)]])</f>
        <v>63.22</v>
      </c>
      <c r="H212" s="54">
        <v>76.61</v>
      </c>
      <c r="I212" s="55">
        <v>103640</v>
      </c>
      <c r="J212" s="54">
        <v>131493.25</v>
      </c>
      <c r="K212" s="54">
        <v>159346.5</v>
      </c>
    </row>
    <row r="213" spans="1:11" x14ac:dyDescent="0.3">
      <c r="A213" s="69" t="s">
        <v>429</v>
      </c>
      <c r="B213" s="69" t="s">
        <v>430</v>
      </c>
      <c r="C213" s="69" t="s">
        <v>47</v>
      </c>
      <c r="D213" s="70" t="s">
        <v>74</v>
      </c>
      <c r="E213" s="71" t="s">
        <v>49</v>
      </c>
      <c r="F213" s="54">
        <v>36.81</v>
      </c>
      <c r="G213" s="54">
        <f>MEDIAN(Table2[[#This Row],[Max (H)]],Table2[[#This Row],[Min (H)]])</f>
        <v>47.41</v>
      </c>
      <c r="H213" s="54">
        <v>58.01</v>
      </c>
      <c r="I213" s="54">
        <v>76560</v>
      </c>
      <c r="J213" s="54">
        <v>97135.5</v>
      </c>
      <c r="K213" s="54">
        <v>120653.78</v>
      </c>
    </row>
    <row r="214" spans="1:11" x14ac:dyDescent="0.3">
      <c r="A214" s="69" t="s">
        <v>431</v>
      </c>
      <c r="B214" s="69" t="s">
        <v>432</v>
      </c>
      <c r="C214" s="69" t="s">
        <v>47</v>
      </c>
      <c r="D214" s="70" t="s">
        <v>126</v>
      </c>
      <c r="E214" s="71" t="s">
        <v>49</v>
      </c>
      <c r="F214" s="54">
        <v>42.63</v>
      </c>
      <c r="G214" s="54">
        <f>MEDIAN(Table2[[#This Row],[Max (H)]],Table2[[#This Row],[Min (H)]])</f>
        <v>54.09</v>
      </c>
      <c r="H214" s="54">
        <v>65.55</v>
      </c>
      <c r="I214" s="54">
        <v>88680</v>
      </c>
      <c r="J214" s="54">
        <v>112512.75</v>
      </c>
      <c r="K214" s="54">
        <v>136345.5</v>
      </c>
    </row>
    <row r="215" spans="1:11" x14ac:dyDescent="0.3">
      <c r="A215" s="69" t="s">
        <v>433</v>
      </c>
      <c r="B215" s="69" t="s">
        <v>434</v>
      </c>
      <c r="C215" s="69" t="s">
        <v>47</v>
      </c>
      <c r="D215" s="70" t="s">
        <v>120</v>
      </c>
      <c r="E215" s="71" t="s">
        <v>49</v>
      </c>
      <c r="F215" s="54">
        <v>48.04</v>
      </c>
      <c r="G215" s="54">
        <f>MEDIAN(Table2[[#This Row],[Max (H)]],Table2[[#This Row],[Min (H)]])</f>
        <v>62.179999999999993</v>
      </c>
      <c r="H215" s="54">
        <v>76.319999999999993</v>
      </c>
      <c r="I215" s="54">
        <v>99921.57</v>
      </c>
      <c r="J215" s="54">
        <v>129335.98</v>
      </c>
      <c r="K215" s="54">
        <v>158750.39000000001</v>
      </c>
    </row>
    <row r="216" spans="1:11" x14ac:dyDescent="0.3">
      <c r="A216" s="72" t="s">
        <v>1764</v>
      </c>
      <c r="B216" s="69" t="s">
        <v>1763</v>
      </c>
      <c r="C216" s="69" t="s">
        <v>47</v>
      </c>
      <c r="D216" s="70" t="s">
        <v>110</v>
      </c>
      <c r="E216" s="71" t="s">
        <v>49</v>
      </c>
      <c r="F216" s="54">
        <v>57.56</v>
      </c>
      <c r="G216" s="54">
        <f>MEDIAN(Table2[[#This Row],[Max (H)]],Table2[[#This Row],[Min (H)]])</f>
        <v>74.504999999999995</v>
      </c>
      <c r="H216" s="54">
        <v>91.45</v>
      </c>
      <c r="I216" s="54">
        <v>119725.49</v>
      </c>
      <c r="J216" s="54">
        <v>154969.68</v>
      </c>
      <c r="K216" s="54">
        <v>190213.87</v>
      </c>
    </row>
    <row r="217" spans="1:11" x14ac:dyDescent="0.3">
      <c r="A217" s="72" t="s">
        <v>1765</v>
      </c>
      <c r="B217" s="69" t="s">
        <v>1766</v>
      </c>
      <c r="C217" s="69" t="s">
        <v>47</v>
      </c>
      <c r="D217" s="70" t="s">
        <v>110</v>
      </c>
      <c r="E217" s="71" t="s">
        <v>49</v>
      </c>
      <c r="F217" s="54">
        <v>57.56</v>
      </c>
      <c r="G217" s="54">
        <f>MEDIAN(Table2[[#This Row],[Max (H)]],Table2[[#This Row],[Min (H)]])</f>
        <v>74.504999999999995</v>
      </c>
      <c r="H217" s="54">
        <v>91.45</v>
      </c>
      <c r="I217" s="54">
        <v>119725.49</v>
      </c>
      <c r="J217" s="54">
        <v>154969.68</v>
      </c>
      <c r="K217" s="54">
        <v>190213.87</v>
      </c>
    </row>
    <row r="218" spans="1:11" x14ac:dyDescent="0.3">
      <c r="A218" s="72" t="s">
        <v>1641</v>
      </c>
      <c r="B218" s="69" t="s">
        <v>1640</v>
      </c>
      <c r="C218" s="69" t="s">
        <v>47</v>
      </c>
      <c r="D218" s="70" t="s">
        <v>110</v>
      </c>
      <c r="E218" s="71" t="s">
        <v>49</v>
      </c>
      <c r="F218" s="54">
        <v>57.56</v>
      </c>
      <c r="G218" s="54">
        <f>MEDIAN(Table2[[#This Row],[Max (H)]],Table2[[#This Row],[Min (H)]])</f>
        <v>74.504999999999995</v>
      </c>
      <c r="H218" s="54">
        <v>91.45</v>
      </c>
      <c r="I218" s="54">
        <v>119725.49</v>
      </c>
      <c r="J218" s="54">
        <v>154969.68</v>
      </c>
      <c r="K218" s="54">
        <v>190213.87</v>
      </c>
    </row>
    <row r="219" spans="1:11" x14ac:dyDescent="0.3">
      <c r="A219" s="69" t="s">
        <v>435</v>
      </c>
      <c r="B219" s="69" t="s">
        <v>436</v>
      </c>
      <c r="C219" s="69" t="s">
        <v>47</v>
      </c>
      <c r="D219" s="70" t="s">
        <v>129</v>
      </c>
      <c r="E219" s="71" t="s">
        <v>49</v>
      </c>
      <c r="F219" s="55">
        <v>49.83</v>
      </c>
      <c r="G219" s="54">
        <f>MEDIAN(Table2[[#This Row],[Max (H)]],Table2[[#This Row],[Min (H)]])</f>
        <v>63.22</v>
      </c>
      <c r="H219" s="54">
        <v>76.61</v>
      </c>
      <c r="I219" s="55">
        <v>103640</v>
      </c>
      <c r="J219" s="54">
        <v>131493.25</v>
      </c>
      <c r="K219" s="54">
        <v>159346.5</v>
      </c>
    </row>
    <row r="220" spans="1:11" x14ac:dyDescent="0.3">
      <c r="A220" s="69" t="s">
        <v>437</v>
      </c>
      <c r="B220" s="69" t="s">
        <v>438</v>
      </c>
      <c r="C220" s="69" t="s">
        <v>47</v>
      </c>
      <c r="D220" s="70" t="s">
        <v>233</v>
      </c>
      <c r="E220" s="71" t="s">
        <v>49</v>
      </c>
      <c r="F220" s="54">
        <v>62.97</v>
      </c>
      <c r="G220" s="54">
        <f>MEDIAN(Table2[[#This Row],[Max (H)]],Table2[[#This Row],[Min (H)]])</f>
        <v>81.509999999999991</v>
      </c>
      <c r="H220" s="54">
        <v>100.05</v>
      </c>
      <c r="I220" s="54">
        <v>130980.39</v>
      </c>
      <c r="J220" s="54">
        <v>169537.75</v>
      </c>
      <c r="K220" s="54">
        <v>208095.1</v>
      </c>
    </row>
    <row r="221" spans="1:11" x14ac:dyDescent="0.3">
      <c r="A221" s="69" t="s">
        <v>439</v>
      </c>
      <c r="B221" s="69" t="s">
        <v>440</v>
      </c>
      <c r="C221" s="69" t="s">
        <v>47</v>
      </c>
      <c r="D221" s="70" t="s">
        <v>233</v>
      </c>
      <c r="E221" s="71" t="s">
        <v>49</v>
      </c>
      <c r="F221" s="54">
        <v>62.97</v>
      </c>
      <c r="G221" s="54">
        <f>MEDIAN(Table2[[#This Row],[Max (H)]],Table2[[#This Row],[Min (H)]])</f>
        <v>81.509999999999991</v>
      </c>
      <c r="H221" s="54">
        <v>100.05</v>
      </c>
      <c r="I221" s="54">
        <v>130980.39</v>
      </c>
      <c r="J221" s="54">
        <v>169537.75</v>
      </c>
      <c r="K221" s="54">
        <v>208095.1</v>
      </c>
    </row>
    <row r="222" spans="1:11" x14ac:dyDescent="0.3">
      <c r="A222" s="69" t="s">
        <v>441</v>
      </c>
      <c r="B222" s="69" t="s">
        <v>442</v>
      </c>
      <c r="C222" s="69" t="s">
        <v>47</v>
      </c>
      <c r="D222" s="70" t="s">
        <v>443</v>
      </c>
      <c r="E222" s="71" t="s">
        <v>49</v>
      </c>
      <c r="F222" s="55">
        <v>62.02</v>
      </c>
      <c r="G222" s="54">
        <f>MEDIAN(Table2[[#This Row],[Max (H)]],Table2[[#This Row],[Min (H)]])</f>
        <v>81.864999999999995</v>
      </c>
      <c r="H222" s="54">
        <v>101.71</v>
      </c>
      <c r="I222" s="55">
        <v>129000</v>
      </c>
      <c r="J222" s="54">
        <v>170280</v>
      </c>
      <c r="K222" s="54">
        <v>211560</v>
      </c>
    </row>
    <row r="223" spans="1:11" x14ac:dyDescent="0.3">
      <c r="A223" s="69" t="s">
        <v>444</v>
      </c>
      <c r="B223" s="69" t="s">
        <v>445</v>
      </c>
      <c r="C223" s="69" t="s">
        <v>47</v>
      </c>
      <c r="D223" s="70" t="s">
        <v>126</v>
      </c>
      <c r="E223" s="71" t="s">
        <v>49</v>
      </c>
      <c r="F223" s="55">
        <v>42.63</v>
      </c>
      <c r="G223" s="54">
        <f>MEDIAN(Table2[[#This Row],[Max (H)]],Table2[[#This Row],[Min (H)]])</f>
        <v>54.09</v>
      </c>
      <c r="H223" s="54">
        <v>65.55</v>
      </c>
      <c r="I223" s="55">
        <v>88680</v>
      </c>
      <c r="J223" s="54">
        <v>112512.75</v>
      </c>
      <c r="K223" s="54">
        <v>136345.5</v>
      </c>
    </row>
    <row r="224" spans="1:11" x14ac:dyDescent="0.3">
      <c r="A224" s="69" t="s">
        <v>446</v>
      </c>
      <c r="B224" s="69" t="s">
        <v>447</v>
      </c>
      <c r="C224" s="69" t="s">
        <v>47</v>
      </c>
      <c r="D224" s="70" t="s">
        <v>443</v>
      </c>
      <c r="E224" s="71" t="s">
        <v>49</v>
      </c>
      <c r="F224" s="55">
        <v>62.02</v>
      </c>
      <c r="G224" s="54">
        <f>MEDIAN(Table2[[#This Row],[Max (H)]],Table2[[#This Row],[Min (H)]])</f>
        <v>81.864999999999995</v>
      </c>
      <c r="H224" s="54">
        <v>101.71</v>
      </c>
      <c r="I224" s="55">
        <v>129000</v>
      </c>
      <c r="J224" s="54">
        <v>170280</v>
      </c>
      <c r="K224" s="54">
        <v>211560</v>
      </c>
    </row>
    <row r="225" spans="1:11" x14ac:dyDescent="0.3">
      <c r="A225" s="69" t="s">
        <v>448</v>
      </c>
      <c r="B225" s="69" t="s">
        <v>449</v>
      </c>
      <c r="C225" s="69" t="s">
        <v>47</v>
      </c>
      <c r="D225" s="70" t="s">
        <v>123</v>
      </c>
      <c r="E225" s="71" t="s">
        <v>49</v>
      </c>
      <c r="F225" s="54">
        <v>54.75</v>
      </c>
      <c r="G225" s="54">
        <f>MEDIAN(Table2[[#This Row],[Max (H)]],Table2[[#This Row],[Min (H)]])</f>
        <v>70.865000000000009</v>
      </c>
      <c r="H225" s="54">
        <v>86.98</v>
      </c>
      <c r="I225" s="54">
        <v>113882.35</v>
      </c>
      <c r="J225" s="54">
        <v>147406.47</v>
      </c>
      <c r="K225" s="54">
        <v>180930.59</v>
      </c>
    </row>
    <row r="226" spans="1:11" x14ac:dyDescent="0.3">
      <c r="A226" s="69" t="s">
        <v>450</v>
      </c>
      <c r="B226" s="69" t="s">
        <v>451</v>
      </c>
      <c r="C226" s="69" t="s">
        <v>47</v>
      </c>
      <c r="D226" s="70" t="s">
        <v>120</v>
      </c>
      <c r="E226" s="71" t="s">
        <v>49</v>
      </c>
      <c r="F226" s="54">
        <v>48.04</v>
      </c>
      <c r="G226" s="54">
        <f>MEDIAN(Table2[[#This Row],[Max (H)]],Table2[[#This Row],[Min (H)]])</f>
        <v>62.179999999999993</v>
      </c>
      <c r="H226" s="54">
        <v>76.319999999999993</v>
      </c>
      <c r="I226" s="54">
        <v>99921.57</v>
      </c>
      <c r="J226" s="54">
        <v>129335.98</v>
      </c>
      <c r="K226" s="54">
        <v>158750.39000000001</v>
      </c>
    </row>
    <row r="227" spans="1:11" x14ac:dyDescent="0.3">
      <c r="A227" s="69" t="s">
        <v>452</v>
      </c>
      <c r="B227" s="69" t="s">
        <v>453</v>
      </c>
      <c r="C227" s="69" t="s">
        <v>47</v>
      </c>
      <c r="D227" s="70" t="s">
        <v>233</v>
      </c>
      <c r="E227" s="71" t="s">
        <v>49</v>
      </c>
      <c r="F227" s="55">
        <v>62.97</v>
      </c>
      <c r="G227" s="54">
        <f>MEDIAN(Table2[[#This Row],[Max (H)]],Table2[[#This Row],[Min (H)]])</f>
        <v>81.509999999999991</v>
      </c>
      <c r="H227" s="54">
        <v>100.05</v>
      </c>
      <c r="I227" s="55">
        <v>130980.39</v>
      </c>
      <c r="J227" s="54">
        <v>169537.75</v>
      </c>
      <c r="K227" s="54">
        <v>208095.1</v>
      </c>
    </row>
    <row r="228" spans="1:11" x14ac:dyDescent="0.3">
      <c r="A228" s="69" t="s">
        <v>454</v>
      </c>
      <c r="B228" s="69" t="s">
        <v>455</v>
      </c>
      <c r="C228" s="69" t="s">
        <v>47</v>
      </c>
      <c r="D228" s="70" t="s">
        <v>110</v>
      </c>
      <c r="E228" s="71" t="s">
        <v>49</v>
      </c>
      <c r="F228" s="54">
        <v>57.56</v>
      </c>
      <c r="G228" s="54">
        <f>MEDIAN(Table2[[#This Row],[Max (H)]],Table2[[#This Row],[Min (H)]])</f>
        <v>74.504999999999995</v>
      </c>
      <c r="H228" s="54">
        <v>91.45</v>
      </c>
      <c r="I228" s="54">
        <v>119725.49</v>
      </c>
      <c r="J228" s="54">
        <v>154969.68</v>
      </c>
      <c r="K228" s="54">
        <v>190213.87</v>
      </c>
    </row>
    <row r="229" spans="1:11" x14ac:dyDescent="0.3">
      <c r="A229" s="69" t="s">
        <v>456</v>
      </c>
      <c r="B229" s="69" t="s">
        <v>457</v>
      </c>
      <c r="C229" s="69" t="s">
        <v>47</v>
      </c>
      <c r="D229" s="70" t="s">
        <v>548</v>
      </c>
      <c r="E229" s="71" t="s">
        <v>49</v>
      </c>
      <c r="F229" s="54">
        <v>71.73</v>
      </c>
      <c r="G229" s="54">
        <f>MEDIAN(Table2[[#This Row],[Max (H)]],Table2[[#This Row],[Min (H)]])</f>
        <v>94.68</v>
      </c>
      <c r="H229" s="54">
        <v>117.63</v>
      </c>
      <c r="I229" s="54">
        <v>149192.31</v>
      </c>
      <c r="J229" s="54">
        <v>196933.85</v>
      </c>
      <c r="K229" s="54">
        <v>244675.38</v>
      </c>
    </row>
    <row r="230" spans="1:11" x14ac:dyDescent="0.3">
      <c r="A230" s="69" t="s">
        <v>458</v>
      </c>
      <c r="B230" s="69" t="s">
        <v>459</v>
      </c>
      <c r="C230" s="69" t="s">
        <v>47</v>
      </c>
      <c r="D230" s="70" t="s">
        <v>126</v>
      </c>
      <c r="E230" s="71" t="s">
        <v>49</v>
      </c>
      <c r="F230" s="54">
        <v>42.63</v>
      </c>
      <c r="G230" s="54">
        <f>MEDIAN(Table2[[#This Row],[Max (H)]],Table2[[#This Row],[Min (H)]])</f>
        <v>54.09</v>
      </c>
      <c r="H230" s="54">
        <v>65.55</v>
      </c>
      <c r="I230" s="54">
        <v>88680</v>
      </c>
      <c r="J230" s="54">
        <v>112512.75</v>
      </c>
      <c r="K230" s="54">
        <v>136345.5</v>
      </c>
    </row>
    <row r="231" spans="1:11" x14ac:dyDescent="0.3">
      <c r="A231" s="69" t="s">
        <v>460</v>
      </c>
      <c r="B231" s="69" t="s">
        <v>461</v>
      </c>
      <c r="C231" s="69" t="s">
        <v>47</v>
      </c>
      <c r="D231" s="70" t="s">
        <v>110</v>
      </c>
      <c r="E231" s="71" t="s">
        <v>49</v>
      </c>
      <c r="F231" s="54">
        <v>57.56</v>
      </c>
      <c r="G231" s="54">
        <f>MEDIAN(Table2[[#This Row],[Max (H)]],Table2[[#This Row],[Min (H)]])</f>
        <v>74.504999999999995</v>
      </c>
      <c r="H231" s="54">
        <v>91.45</v>
      </c>
      <c r="I231" s="54">
        <v>119725.49</v>
      </c>
      <c r="J231" s="54">
        <v>154969.68</v>
      </c>
      <c r="K231" s="54">
        <v>190213.87</v>
      </c>
    </row>
    <row r="232" spans="1:11" x14ac:dyDescent="0.3">
      <c r="A232" s="69" t="s">
        <v>462</v>
      </c>
      <c r="B232" s="69" t="s">
        <v>463</v>
      </c>
      <c r="C232" s="69" t="s">
        <v>47</v>
      </c>
      <c r="D232" s="70" t="s">
        <v>52</v>
      </c>
      <c r="E232" s="71" t="s">
        <v>49</v>
      </c>
      <c r="F232" s="54">
        <v>29.04</v>
      </c>
      <c r="G232" s="54">
        <f>MEDIAN(Table2[[#This Row],[Max (H)]],Table2[[#This Row],[Min (H)]])</f>
        <v>36.64</v>
      </c>
      <c r="H232" s="54">
        <v>44.24</v>
      </c>
      <c r="I232" s="54">
        <v>60408.160000000003</v>
      </c>
      <c r="J232" s="54">
        <v>75094.899999999994</v>
      </c>
      <c r="K232" s="54">
        <v>92026.18</v>
      </c>
    </row>
    <row r="233" spans="1:11" x14ac:dyDescent="0.3">
      <c r="A233" s="69" t="s">
        <v>464</v>
      </c>
      <c r="B233" s="69" t="s">
        <v>465</v>
      </c>
      <c r="C233" s="69" t="s">
        <v>47</v>
      </c>
      <c r="D233" s="70" t="s">
        <v>120</v>
      </c>
      <c r="E233" s="71" t="s">
        <v>49</v>
      </c>
      <c r="F233" s="54">
        <v>48.04</v>
      </c>
      <c r="G233" s="54">
        <f>MEDIAN(Table2[[#This Row],[Max (H)]],Table2[[#This Row],[Min (H)]])</f>
        <v>62.179999999999993</v>
      </c>
      <c r="H233" s="54">
        <v>76.319999999999993</v>
      </c>
      <c r="I233" s="54">
        <v>99921.57</v>
      </c>
      <c r="J233" s="54">
        <v>129335.98</v>
      </c>
      <c r="K233" s="54">
        <v>158750.39000000001</v>
      </c>
    </row>
    <row r="234" spans="1:11" x14ac:dyDescent="0.3">
      <c r="A234" s="69" t="s">
        <v>1516</v>
      </c>
      <c r="B234" s="69" t="s">
        <v>466</v>
      </c>
      <c r="C234" s="69" t="s">
        <v>47</v>
      </c>
      <c r="D234" s="70" t="s">
        <v>169</v>
      </c>
      <c r="E234" s="71" t="s">
        <v>49</v>
      </c>
      <c r="F234" s="55">
        <v>42.4</v>
      </c>
      <c r="G234" s="54">
        <f>MEDIAN(Table2[[#This Row],[Max (H)]],Table2[[#This Row],[Min (H)]])</f>
        <v>54.614999999999995</v>
      </c>
      <c r="H234" s="54">
        <v>66.83</v>
      </c>
      <c r="I234" s="55">
        <v>88200</v>
      </c>
      <c r="J234" s="54">
        <v>111903.75</v>
      </c>
      <c r="K234" s="54">
        <v>138997.69</v>
      </c>
    </row>
    <row r="235" spans="1:11" x14ac:dyDescent="0.3">
      <c r="A235" s="69" t="s">
        <v>467</v>
      </c>
      <c r="B235" s="69" t="s">
        <v>468</v>
      </c>
      <c r="C235" s="69" t="s">
        <v>47</v>
      </c>
      <c r="D235" s="70" t="s">
        <v>126</v>
      </c>
      <c r="E235" s="71" t="s">
        <v>49</v>
      </c>
      <c r="F235" s="54">
        <v>42.63</v>
      </c>
      <c r="G235" s="54">
        <f>MEDIAN(Table2[[#This Row],[Max (H)]],Table2[[#This Row],[Min (H)]])</f>
        <v>54.09</v>
      </c>
      <c r="H235" s="54">
        <v>65.55</v>
      </c>
      <c r="I235" s="54">
        <v>88680</v>
      </c>
      <c r="J235" s="54">
        <v>112512.75</v>
      </c>
      <c r="K235" s="54">
        <v>136345.5</v>
      </c>
    </row>
    <row r="236" spans="1:11" x14ac:dyDescent="0.3">
      <c r="A236" s="69" t="s">
        <v>469</v>
      </c>
      <c r="B236" s="69" t="s">
        <v>470</v>
      </c>
      <c r="C236" s="69" t="s">
        <v>47</v>
      </c>
      <c r="D236" s="70" t="s">
        <v>233</v>
      </c>
      <c r="E236" s="71" t="s">
        <v>49</v>
      </c>
      <c r="F236" s="54">
        <v>62.97</v>
      </c>
      <c r="G236" s="54">
        <f>MEDIAN(Table2[[#This Row],[Max (H)]],Table2[[#This Row],[Min (H)]])</f>
        <v>81.509999999999991</v>
      </c>
      <c r="H236" s="54">
        <v>100.05</v>
      </c>
      <c r="I236" s="54">
        <v>130980.39</v>
      </c>
      <c r="J236" s="54">
        <v>169537.75</v>
      </c>
      <c r="K236" s="54">
        <v>208095.1</v>
      </c>
    </row>
    <row r="237" spans="1:11" x14ac:dyDescent="0.3">
      <c r="A237" s="69" t="s">
        <v>471</v>
      </c>
      <c r="B237" s="69" t="s">
        <v>472</v>
      </c>
      <c r="C237" s="69" t="s">
        <v>47</v>
      </c>
      <c r="D237" s="70" t="s">
        <v>233</v>
      </c>
      <c r="E237" s="71" t="s">
        <v>49</v>
      </c>
      <c r="F237" s="54">
        <v>62.97</v>
      </c>
      <c r="G237" s="54">
        <f>MEDIAN(Table2[[#This Row],[Max (H)]],Table2[[#This Row],[Min (H)]])</f>
        <v>81.509999999999991</v>
      </c>
      <c r="H237" s="54">
        <v>100.05</v>
      </c>
      <c r="I237" s="54">
        <v>130980.39</v>
      </c>
      <c r="J237" s="54">
        <v>169537.75</v>
      </c>
      <c r="K237" s="54">
        <v>208095.1</v>
      </c>
    </row>
    <row r="238" spans="1:11" x14ac:dyDescent="0.3">
      <c r="A238" s="69" t="s">
        <v>473</v>
      </c>
      <c r="B238" s="69" t="s">
        <v>474</v>
      </c>
      <c r="C238" s="69" t="s">
        <v>47</v>
      </c>
      <c r="D238" s="70" t="s">
        <v>233</v>
      </c>
      <c r="E238" s="71" t="s">
        <v>49</v>
      </c>
      <c r="F238" s="54">
        <v>62.97</v>
      </c>
      <c r="G238" s="54">
        <f>MEDIAN(Table2[[#This Row],[Max (H)]],Table2[[#This Row],[Min (H)]])</f>
        <v>81.509999999999991</v>
      </c>
      <c r="H238" s="54">
        <v>100.05</v>
      </c>
      <c r="I238" s="54">
        <v>130980.39</v>
      </c>
      <c r="J238" s="54">
        <v>169537.75</v>
      </c>
      <c r="K238" s="54">
        <v>208095.1</v>
      </c>
    </row>
    <row r="239" spans="1:11" x14ac:dyDescent="0.3">
      <c r="A239" s="69" t="s">
        <v>476</v>
      </c>
      <c r="B239" s="69" t="s">
        <v>477</v>
      </c>
      <c r="C239" s="69" t="s">
        <v>47</v>
      </c>
      <c r="D239" s="70" t="s">
        <v>110</v>
      </c>
      <c r="E239" s="71" t="s">
        <v>49</v>
      </c>
      <c r="F239" s="54">
        <v>57.56</v>
      </c>
      <c r="G239" s="54">
        <f>MEDIAN(Table2[[#This Row],[Max (H)]],Table2[[#This Row],[Min (H)]])</f>
        <v>74.504999999999995</v>
      </c>
      <c r="H239" s="54">
        <v>91.45</v>
      </c>
      <c r="I239" s="54">
        <v>119725.49</v>
      </c>
      <c r="J239" s="54">
        <v>154969.68</v>
      </c>
      <c r="K239" s="54">
        <v>190213.87</v>
      </c>
    </row>
    <row r="240" spans="1:11" x14ac:dyDescent="0.3">
      <c r="A240" s="69" t="s">
        <v>478</v>
      </c>
      <c r="B240" s="69" t="s">
        <v>479</v>
      </c>
      <c r="C240" s="69" t="s">
        <v>47</v>
      </c>
      <c r="D240" s="70" t="s">
        <v>120</v>
      </c>
      <c r="E240" s="71" t="s">
        <v>49</v>
      </c>
      <c r="F240" s="54">
        <v>48.04</v>
      </c>
      <c r="G240" s="54">
        <f>MEDIAN(Table2[[#This Row],[Max (H)]],Table2[[#This Row],[Min (H)]])</f>
        <v>62.179999999999993</v>
      </c>
      <c r="H240" s="54">
        <v>76.319999999999993</v>
      </c>
      <c r="I240" s="54">
        <v>99921.57</v>
      </c>
      <c r="J240" s="54">
        <v>129335.98</v>
      </c>
      <c r="K240" s="54">
        <v>158750.39000000001</v>
      </c>
    </row>
    <row r="241" spans="1:11" x14ac:dyDescent="0.3">
      <c r="A241" s="72" t="s">
        <v>1749</v>
      </c>
      <c r="B241" s="69" t="s">
        <v>1748</v>
      </c>
      <c r="C241" s="69" t="s">
        <v>47</v>
      </c>
      <c r="D241" s="70" t="s">
        <v>110</v>
      </c>
      <c r="E241" s="71" t="s">
        <v>49</v>
      </c>
      <c r="F241" s="54">
        <v>57.56</v>
      </c>
      <c r="G241" s="54">
        <f>MEDIAN(Table2[[#This Row],[Max (H)]],Table2[[#This Row],[Min (H)]])</f>
        <v>74.504999999999995</v>
      </c>
      <c r="H241" s="54">
        <v>91.45</v>
      </c>
      <c r="I241" s="54">
        <v>119725.49</v>
      </c>
      <c r="J241" s="54">
        <v>154969.68</v>
      </c>
      <c r="K241" s="54">
        <v>190213.87</v>
      </c>
    </row>
    <row r="242" spans="1:11" x14ac:dyDescent="0.3">
      <c r="A242" s="69" t="s">
        <v>480</v>
      </c>
      <c r="B242" s="69" t="s">
        <v>481</v>
      </c>
      <c r="C242" s="69" t="s">
        <v>47</v>
      </c>
      <c r="D242" s="70" t="s">
        <v>110</v>
      </c>
      <c r="E242" s="71" t="s">
        <v>49</v>
      </c>
      <c r="F242" s="54">
        <v>57.56</v>
      </c>
      <c r="G242" s="54">
        <f>MEDIAN(Table2[[#This Row],[Max (H)]],Table2[[#This Row],[Min (H)]])</f>
        <v>74.504999999999995</v>
      </c>
      <c r="H242" s="54">
        <v>91.45</v>
      </c>
      <c r="I242" s="54">
        <v>119725.49</v>
      </c>
      <c r="J242" s="54">
        <v>154969.68</v>
      </c>
      <c r="K242" s="54">
        <v>190213.87</v>
      </c>
    </row>
    <row r="243" spans="1:11" x14ac:dyDescent="0.3">
      <c r="A243" s="69" t="s">
        <v>482</v>
      </c>
      <c r="B243" s="69" t="s">
        <v>1658</v>
      </c>
      <c r="C243" s="69" t="s">
        <v>47</v>
      </c>
      <c r="D243" s="70" t="s">
        <v>110</v>
      </c>
      <c r="E243" s="71" t="s">
        <v>49</v>
      </c>
      <c r="F243" s="54">
        <v>57.56</v>
      </c>
      <c r="G243" s="54">
        <f>MEDIAN(Table2[[#This Row],[Max (H)]],Table2[[#This Row],[Min (H)]])</f>
        <v>74.504999999999995</v>
      </c>
      <c r="H243" s="54">
        <v>91.45</v>
      </c>
      <c r="I243" s="54">
        <v>119725.49</v>
      </c>
      <c r="J243" s="54">
        <v>154969.68</v>
      </c>
      <c r="K243" s="54">
        <v>190213.87</v>
      </c>
    </row>
    <row r="244" spans="1:11" x14ac:dyDescent="0.3">
      <c r="A244" s="69" t="s">
        <v>483</v>
      </c>
      <c r="B244" s="69" t="s">
        <v>484</v>
      </c>
      <c r="C244" s="69" t="s">
        <v>47</v>
      </c>
      <c r="D244" s="70" t="s">
        <v>169</v>
      </c>
      <c r="E244" s="71" t="s">
        <v>49</v>
      </c>
      <c r="F244" s="54">
        <v>42.4</v>
      </c>
      <c r="G244" s="54">
        <f>MEDIAN(Table2[[#This Row],[Max (H)]],Table2[[#This Row],[Min (H)]])</f>
        <v>54.614999999999995</v>
      </c>
      <c r="H244" s="54">
        <v>66.83</v>
      </c>
      <c r="I244" s="54">
        <v>88200</v>
      </c>
      <c r="J244" s="54">
        <v>111903.75</v>
      </c>
      <c r="K244" s="54">
        <v>138997.69</v>
      </c>
    </row>
    <row r="245" spans="1:11" x14ac:dyDescent="0.3">
      <c r="A245" s="69" t="s">
        <v>485</v>
      </c>
      <c r="B245" s="69" t="s">
        <v>486</v>
      </c>
      <c r="C245" s="69" t="s">
        <v>47</v>
      </c>
      <c r="D245" s="70" t="s">
        <v>110</v>
      </c>
      <c r="E245" s="71" t="s">
        <v>49</v>
      </c>
      <c r="F245" s="54">
        <v>57.56</v>
      </c>
      <c r="G245" s="54">
        <f>MEDIAN(Table2[[#This Row],[Max (H)]],Table2[[#This Row],[Min (H)]])</f>
        <v>74.504999999999995</v>
      </c>
      <c r="H245" s="54">
        <v>91.45</v>
      </c>
      <c r="I245" s="54">
        <v>119725.49</v>
      </c>
      <c r="J245" s="54">
        <v>154969.68</v>
      </c>
      <c r="K245" s="54">
        <v>190213.87</v>
      </c>
    </row>
    <row r="246" spans="1:11" x14ac:dyDescent="0.3">
      <c r="A246" s="69" t="s">
        <v>487</v>
      </c>
      <c r="B246" s="69" t="s">
        <v>488</v>
      </c>
      <c r="C246" s="69" t="s">
        <v>47</v>
      </c>
      <c r="D246" s="70" t="s">
        <v>110</v>
      </c>
      <c r="E246" s="71" t="s">
        <v>49</v>
      </c>
      <c r="F246" s="54">
        <v>57.56</v>
      </c>
      <c r="G246" s="54">
        <f>MEDIAN(Table2[[#This Row],[Max (H)]],Table2[[#This Row],[Min (H)]])</f>
        <v>74.504999999999995</v>
      </c>
      <c r="H246" s="54">
        <v>91.45</v>
      </c>
      <c r="I246" s="54">
        <v>119725.49</v>
      </c>
      <c r="J246" s="54">
        <v>154969.68</v>
      </c>
      <c r="K246" s="54">
        <v>190213.87</v>
      </c>
    </row>
    <row r="247" spans="1:11" x14ac:dyDescent="0.3">
      <c r="A247" s="69" t="s">
        <v>489</v>
      </c>
      <c r="B247" s="69" t="s">
        <v>490</v>
      </c>
      <c r="C247" s="69" t="s">
        <v>15</v>
      </c>
      <c r="D247" s="70" t="s">
        <v>29</v>
      </c>
      <c r="E247" s="71" t="s">
        <v>17</v>
      </c>
      <c r="F247" s="54">
        <v>18.03</v>
      </c>
      <c r="G247" s="54">
        <f>MEDIAN(Table2[[#This Row],[Max (H)]],Table2[[#This Row],[Min (H)]])</f>
        <v>22.274999999999999</v>
      </c>
      <c r="H247" s="54">
        <v>26.52</v>
      </c>
      <c r="I247" s="54">
        <v>37500</v>
      </c>
      <c r="J247" s="54">
        <v>45656.25</v>
      </c>
      <c r="K247" s="54">
        <v>55157.81</v>
      </c>
    </row>
    <row r="248" spans="1:11" x14ac:dyDescent="0.3">
      <c r="A248" s="69" t="s">
        <v>491</v>
      </c>
      <c r="B248" s="69" t="s">
        <v>492</v>
      </c>
      <c r="C248" s="69" t="s">
        <v>15</v>
      </c>
      <c r="D248" s="70" t="s">
        <v>513</v>
      </c>
      <c r="E248" s="71" t="s">
        <v>17</v>
      </c>
      <c r="F248" s="54">
        <v>31.25</v>
      </c>
      <c r="G248" s="54"/>
      <c r="H248" s="54">
        <v>56.95</v>
      </c>
      <c r="I248" s="54">
        <f>Table2[[#This Row],[Min (H)]]*2080</f>
        <v>65000</v>
      </c>
      <c r="J248" s="54">
        <f>Table2[[#This Row],[Mid (H)]]*2080</f>
        <v>0</v>
      </c>
      <c r="K248" s="54">
        <f>Table2[[#This Row],[Max (H)]]*2080</f>
        <v>118456</v>
      </c>
    </row>
    <row r="249" spans="1:11" x14ac:dyDescent="0.3">
      <c r="A249" s="69" t="s">
        <v>494</v>
      </c>
      <c r="B249" s="69" t="s">
        <v>495</v>
      </c>
      <c r="C249" s="69" t="s">
        <v>15</v>
      </c>
      <c r="D249" s="70" t="s">
        <v>513</v>
      </c>
      <c r="E249" s="71" t="s">
        <v>17</v>
      </c>
      <c r="F249" s="54">
        <v>31.25</v>
      </c>
      <c r="G249" s="54"/>
      <c r="H249" s="54">
        <v>56.95</v>
      </c>
      <c r="I249" s="54">
        <v>65000</v>
      </c>
      <c r="J249" s="54"/>
      <c r="K249" s="54">
        <f>Table2[[#This Row],[Max (H)]]*2080</f>
        <v>118456</v>
      </c>
    </row>
    <row r="250" spans="1:11" x14ac:dyDescent="0.3">
      <c r="A250" s="72" t="s">
        <v>1767</v>
      </c>
      <c r="B250" s="69" t="s">
        <v>1768</v>
      </c>
      <c r="C250" s="69" t="s">
        <v>47</v>
      </c>
      <c r="D250" s="70" t="s">
        <v>1163</v>
      </c>
      <c r="E250" s="71" t="s">
        <v>17</v>
      </c>
      <c r="F250" s="55">
        <v>40.380000000000003</v>
      </c>
      <c r="G250" s="54"/>
      <c r="H250" s="54">
        <v>65.23</v>
      </c>
      <c r="I250" s="55">
        <v>84000</v>
      </c>
      <c r="J250" s="54"/>
      <c r="K250" s="54">
        <f>Table2[[#This Row],[Max (H)]]*2080</f>
        <v>135678.39999999999</v>
      </c>
    </row>
    <row r="251" spans="1:11" x14ac:dyDescent="0.3">
      <c r="A251" s="69" t="s">
        <v>496</v>
      </c>
      <c r="B251" s="69" t="s">
        <v>497</v>
      </c>
      <c r="C251" s="69" t="s">
        <v>47</v>
      </c>
      <c r="D251" s="70" t="s">
        <v>52</v>
      </c>
      <c r="E251" s="71" t="s">
        <v>49</v>
      </c>
      <c r="F251" s="54">
        <v>29.04</v>
      </c>
      <c r="G251" s="54">
        <f>MEDIAN(Table2[[#This Row],[Max (H)]],Table2[[#This Row],[Min (H)]])</f>
        <v>36.64</v>
      </c>
      <c r="H251" s="54">
        <v>44.24</v>
      </c>
      <c r="I251" s="54">
        <v>60408.160000000003</v>
      </c>
      <c r="J251" s="54">
        <v>75094.899999999994</v>
      </c>
      <c r="K251" s="54">
        <v>92026.18</v>
      </c>
    </row>
    <row r="252" spans="1:11" x14ac:dyDescent="0.3">
      <c r="A252" s="69" t="s">
        <v>499</v>
      </c>
      <c r="B252" s="69" t="s">
        <v>500</v>
      </c>
      <c r="C252" s="69" t="s">
        <v>15</v>
      </c>
      <c r="D252" s="70" t="s">
        <v>516</v>
      </c>
      <c r="E252" s="71" t="s">
        <v>17</v>
      </c>
      <c r="F252" s="54">
        <v>19.899999999999999</v>
      </c>
      <c r="G252" s="54"/>
      <c r="H252" s="54">
        <v>46.6</v>
      </c>
      <c r="I252" s="54">
        <f>Table2[[#This Row],[Min (H)]]*2080</f>
        <v>41392</v>
      </c>
      <c r="J252" s="54"/>
      <c r="K252" s="54">
        <f>Table2[[#This Row],[Max (H)]]*2080</f>
        <v>96928</v>
      </c>
    </row>
    <row r="253" spans="1:11" x14ac:dyDescent="0.3">
      <c r="A253" s="69" t="s">
        <v>502</v>
      </c>
      <c r="B253" s="69" t="s">
        <v>503</v>
      </c>
      <c r="C253" s="69" t="s">
        <v>15</v>
      </c>
      <c r="D253" s="70" t="s">
        <v>516</v>
      </c>
      <c r="E253" s="71" t="s">
        <v>17</v>
      </c>
      <c r="F253" s="54">
        <v>19.899999999999999</v>
      </c>
      <c r="G253" s="54"/>
      <c r="H253" s="54">
        <v>46.6</v>
      </c>
      <c r="I253" s="54">
        <f>Table2[[#This Row],[Min (H)]]*2080</f>
        <v>41392</v>
      </c>
      <c r="J253" s="54"/>
      <c r="K253" s="54">
        <f>Table2[[#This Row],[Max (H)]]*2080</f>
        <v>96928</v>
      </c>
    </row>
    <row r="254" spans="1:11" x14ac:dyDescent="0.3">
      <c r="A254" s="69" t="s">
        <v>504</v>
      </c>
      <c r="B254" s="69" t="s">
        <v>1769</v>
      </c>
      <c r="C254" s="69" t="s">
        <v>15</v>
      </c>
      <c r="D254" s="70" t="s">
        <v>513</v>
      </c>
      <c r="E254" s="71" t="s">
        <v>17</v>
      </c>
      <c r="F254" s="54">
        <v>31.25</v>
      </c>
      <c r="G254" s="54"/>
      <c r="H254" s="54">
        <v>56.95</v>
      </c>
      <c r="I254" s="54">
        <v>65000</v>
      </c>
      <c r="J254" s="54"/>
      <c r="K254" s="54">
        <f>Table2[[#This Row],[Max (H)]]*2080</f>
        <v>118456</v>
      </c>
    </row>
    <row r="255" spans="1:11" x14ac:dyDescent="0.3">
      <c r="A255" s="69" t="s">
        <v>505</v>
      </c>
      <c r="B255" s="69" t="s">
        <v>506</v>
      </c>
      <c r="C255" s="69" t="s">
        <v>15</v>
      </c>
      <c r="D255" s="70" t="s">
        <v>26</v>
      </c>
      <c r="E255" s="71" t="s">
        <v>17</v>
      </c>
      <c r="F255" s="54">
        <v>25.65</v>
      </c>
      <c r="G255" s="54">
        <f>MEDIAN(Table2[[#This Row],[Max (H)]],Table2[[#This Row],[Min (H)]])</f>
        <v>32.36</v>
      </c>
      <c r="H255" s="54">
        <v>39.07</v>
      </c>
      <c r="I255" s="54">
        <v>53346.94</v>
      </c>
      <c r="J255" s="54">
        <v>66316.92</v>
      </c>
      <c r="K255" s="54">
        <v>81269.06</v>
      </c>
    </row>
    <row r="256" spans="1:11" x14ac:dyDescent="0.3">
      <c r="A256" s="69" t="s">
        <v>507</v>
      </c>
      <c r="B256" s="69" t="s">
        <v>508</v>
      </c>
      <c r="C256" s="69" t="s">
        <v>15</v>
      </c>
      <c r="D256" s="70" t="s">
        <v>513</v>
      </c>
      <c r="E256" s="71" t="s">
        <v>17</v>
      </c>
      <c r="F256" s="55">
        <v>31.25</v>
      </c>
      <c r="G256" s="54"/>
      <c r="H256" s="54">
        <v>56.95</v>
      </c>
      <c r="I256" s="54">
        <v>65000</v>
      </c>
      <c r="J256" s="54"/>
      <c r="K256" s="54">
        <f>Table2[[#This Row],[Max (H)]]*2080</f>
        <v>118456</v>
      </c>
    </row>
    <row r="257" spans="1:11" x14ac:dyDescent="0.3">
      <c r="A257" s="69" t="s">
        <v>509</v>
      </c>
      <c r="B257" s="69" t="s">
        <v>510</v>
      </c>
      <c r="C257" s="69" t="s">
        <v>15</v>
      </c>
      <c r="D257" s="70" t="s">
        <v>513</v>
      </c>
      <c r="E257" s="71" t="s">
        <v>17</v>
      </c>
      <c r="F257" s="55">
        <v>31.25</v>
      </c>
      <c r="G257" s="54"/>
      <c r="H257" s="54">
        <v>56.95</v>
      </c>
      <c r="I257" s="54">
        <v>65000</v>
      </c>
      <c r="J257" s="54"/>
      <c r="K257" s="54">
        <f>Table2[[#This Row],[Max (H)]]*2080</f>
        <v>118456</v>
      </c>
    </row>
    <row r="258" spans="1:11" x14ac:dyDescent="0.3">
      <c r="A258" s="69" t="s">
        <v>511</v>
      </c>
      <c r="B258" s="69" t="s">
        <v>512</v>
      </c>
      <c r="C258" s="69" t="s">
        <v>104</v>
      </c>
      <c r="D258" s="70" t="s">
        <v>513</v>
      </c>
      <c r="E258" s="71" t="s">
        <v>17</v>
      </c>
      <c r="F258" s="54">
        <v>31.25</v>
      </c>
      <c r="G258" s="54"/>
      <c r="H258" s="54">
        <v>56.95</v>
      </c>
      <c r="I258" s="54">
        <v>65000</v>
      </c>
      <c r="J258" s="54"/>
      <c r="K258" s="54">
        <f>Table2[[#This Row],[Max (H)]]*2080</f>
        <v>118456</v>
      </c>
    </row>
    <row r="259" spans="1:11" x14ac:dyDescent="0.3">
      <c r="A259" s="69" t="s">
        <v>514</v>
      </c>
      <c r="B259" s="69" t="s">
        <v>515</v>
      </c>
      <c r="C259" s="69" t="s">
        <v>15</v>
      </c>
      <c r="D259" s="70" t="s">
        <v>516</v>
      </c>
      <c r="E259" s="71" t="s">
        <v>17</v>
      </c>
      <c r="F259" s="54">
        <v>19.899999999999999</v>
      </c>
      <c r="G259" s="54"/>
      <c r="H259" s="54">
        <v>46.6</v>
      </c>
      <c r="I259" s="54">
        <f>Table2[[#This Row],[Min (H)]]*2080</f>
        <v>41392</v>
      </c>
      <c r="J259" s="54"/>
      <c r="K259" s="54">
        <f>Table2[[#This Row],[Max (H)]]*2080</f>
        <v>96928</v>
      </c>
    </row>
    <row r="260" spans="1:11" x14ac:dyDescent="0.3">
      <c r="A260" s="69" t="s">
        <v>517</v>
      </c>
      <c r="B260" s="69" t="s">
        <v>518</v>
      </c>
      <c r="C260" s="69" t="s">
        <v>15</v>
      </c>
      <c r="D260" s="70" t="s">
        <v>516</v>
      </c>
      <c r="E260" s="71" t="s">
        <v>17</v>
      </c>
      <c r="F260" s="54">
        <v>19.899999999999999</v>
      </c>
      <c r="G260" s="54"/>
      <c r="H260" s="54">
        <v>46.6</v>
      </c>
      <c r="I260" s="54">
        <f>Table2[[#This Row],[Min (H)]]*2080</f>
        <v>41392</v>
      </c>
      <c r="J260" s="54"/>
      <c r="K260" s="54">
        <f>Table2[[#This Row],[Max (H)]]*2080</f>
        <v>96928</v>
      </c>
    </row>
    <row r="261" spans="1:11" x14ac:dyDescent="0.3">
      <c r="A261" s="69" t="s">
        <v>519</v>
      </c>
      <c r="B261" s="69" t="s">
        <v>520</v>
      </c>
      <c r="C261" s="69" t="s">
        <v>47</v>
      </c>
      <c r="D261" s="70" t="s">
        <v>48</v>
      </c>
      <c r="E261" s="71" t="s">
        <v>49</v>
      </c>
      <c r="F261" s="55">
        <v>36.729999999999997</v>
      </c>
      <c r="G261" s="54">
        <f>MEDIAN(Table2[[#This Row],[Max (H)]],Table2[[#This Row],[Min (H)]])</f>
        <v>47.31</v>
      </c>
      <c r="H261" s="54">
        <v>57.89</v>
      </c>
      <c r="I261" s="55">
        <v>76400</v>
      </c>
      <c r="J261" s="54">
        <v>96932.5</v>
      </c>
      <c r="K261" s="54">
        <v>120401.63</v>
      </c>
    </row>
    <row r="262" spans="1:11" x14ac:dyDescent="0.3">
      <c r="A262" s="72" t="s">
        <v>1863</v>
      </c>
      <c r="B262" s="69" t="s">
        <v>1864</v>
      </c>
      <c r="C262" s="69" t="s">
        <v>15</v>
      </c>
      <c r="D262" s="70" t="s">
        <v>501</v>
      </c>
      <c r="E262" s="71" t="s">
        <v>17</v>
      </c>
      <c r="F262" s="54">
        <v>18</v>
      </c>
      <c r="G262" s="54"/>
      <c r="H262" s="54">
        <v>38.83</v>
      </c>
      <c r="I262" s="54">
        <v>31200</v>
      </c>
      <c r="J262" s="54"/>
      <c r="K262" s="54">
        <f>Table2[[#This Row],[Max (H)]]*2080</f>
        <v>80766.399999999994</v>
      </c>
    </row>
    <row r="263" spans="1:11" x14ac:dyDescent="0.3">
      <c r="A263" s="69" t="s">
        <v>521</v>
      </c>
      <c r="B263" s="69" t="s">
        <v>522</v>
      </c>
      <c r="C263" s="69" t="s">
        <v>47</v>
      </c>
      <c r="D263" s="70" t="s">
        <v>108</v>
      </c>
      <c r="E263" s="71" t="s">
        <v>49</v>
      </c>
      <c r="F263" s="54">
        <v>29.36</v>
      </c>
      <c r="G263" s="54">
        <f>MEDIAN(Table2[[#This Row],[Max (H)]],Table2[[#This Row],[Min (H)]])</f>
        <v>37.04</v>
      </c>
      <c r="H263" s="54">
        <v>44.72</v>
      </c>
      <c r="I263" s="54">
        <v>61061.22</v>
      </c>
      <c r="J263" s="54">
        <v>75906.740000000005</v>
      </c>
      <c r="K263" s="54">
        <v>93021.06</v>
      </c>
    </row>
    <row r="264" spans="1:11" x14ac:dyDescent="0.3">
      <c r="A264" s="69" t="s">
        <v>523</v>
      </c>
      <c r="B264" s="69" t="s">
        <v>1722</v>
      </c>
      <c r="C264" s="69" t="s">
        <v>15</v>
      </c>
      <c r="D264" s="70" t="s">
        <v>1727</v>
      </c>
      <c r="E264" s="71" t="s">
        <v>17</v>
      </c>
      <c r="F264" s="55">
        <v>42.4</v>
      </c>
      <c r="G264" s="54">
        <f>MEDIAN(Table2[[#This Row],[Max (H)]],Table2[[#This Row],[Min (H)]])</f>
        <v>54.614999999999995</v>
      </c>
      <c r="H264" s="54">
        <v>66.83</v>
      </c>
      <c r="I264" s="55">
        <v>88200</v>
      </c>
      <c r="J264" s="54">
        <v>111903.75</v>
      </c>
      <c r="K264" s="54">
        <v>138997.69</v>
      </c>
    </row>
    <row r="265" spans="1:11" x14ac:dyDescent="0.3">
      <c r="A265" s="72" t="s">
        <v>1723</v>
      </c>
      <c r="B265" s="69" t="s">
        <v>1724</v>
      </c>
      <c r="C265" s="69" t="s">
        <v>15</v>
      </c>
      <c r="D265" s="70" t="s">
        <v>1727</v>
      </c>
      <c r="E265" s="71" t="s">
        <v>17</v>
      </c>
      <c r="F265" s="55">
        <v>42.4</v>
      </c>
      <c r="G265" s="54">
        <f>MEDIAN(Table2[[#This Row],[Max (H)]],Table2[[#This Row],[Min (H)]])</f>
        <v>54.614999999999995</v>
      </c>
      <c r="H265" s="54">
        <v>66.83</v>
      </c>
      <c r="I265" s="55">
        <v>88200</v>
      </c>
      <c r="J265" s="54">
        <v>111903.75</v>
      </c>
      <c r="K265" s="54">
        <v>138997.69</v>
      </c>
    </row>
    <row r="266" spans="1:11" x14ac:dyDescent="0.3">
      <c r="A266" s="69" t="s">
        <v>524</v>
      </c>
      <c r="B266" s="69" t="s">
        <v>525</v>
      </c>
      <c r="C266" s="69" t="s">
        <v>47</v>
      </c>
      <c r="D266" s="70" t="s">
        <v>129</v>
      </c>
      <c r="E266" s="71" t="s">
        <v>49</v>
      </c>
      <c r="F266" s="55">
        <v>49.83</v>
      </c>
      <c r="G266" s="54">
        <f>MEDIAN(Table2[[#This Row],[Max (H)]],Table2[[#This Row],[Min (H)]])</f>
        <v>63.22</v>
      </c>
      <c r="H266" s="54">
        <v>76.61</v>
      </c>
      <c r="I266" s="55">
        <v>103640</v>
      </c>
      <c r="J266" s="54">
        <v>131493.25</v>
      </c>
      <c r="K266" s="54">
        <v>159346.5</v>
      </c>
    </row>
    <row r="267" spans="1:11" x14ac:dyDescent="0.3">
      <c r="A267" s="72" t="s">
        <v>1867</v>
      </c>
      <c r="B267" s="69" t="s">
        <v>1866</v>
      </c>
      <c r="C267" s="69" t="s">
        <v>47</v>
      </c>
      <c r="D267" s="70" t="s">
        <v>110</v>
      </c>
      <c r="E267" s="71" t="s">
        <v>49</v>
      </c>
      <c r="F267" s="54">
        <v>57.56</v>
      </c>
      <c r="G267" s="54">
        <f>MEDIAN(Table2[[#This Row],[Max (H)]],Table2[[#This Row],[Min (H)]])</f>
        <v>74.504999999999995</v>
      </c>
      <c r="H267" s="54">
        <v>91.45</v>
      </c>
      <c r="I267" s="54">
        <v>119725.49</v>
      </c>
      <c r="J267" s="54">
        <v>154969.68</v>
      </c>
      <c r="K267" s="54">
        <v>190213.87</v>
      </c>
    </row>
    <row r="268" spans="1:11" x14ac:dyDescent="0.3">
      <c r="A268" s="69" t="s">
        <v>526</v>
      </c>
      <c r="B268" s="69" t="s">
        <v>527</v>
      </c>
      <c r="C268" s="69" t="s">
        <v>15</v>
      </c>
      <c r="D268" s="70" t="s">
        <v>26</v>
      </c>
      <c r="E268" s="71" t="s">
        <v>17</v>
      </c>
      <c r="F268" s="55">
        <v>25.65</v>
      </c>
      <c r="G268" s="54">
        <f>MEDIAN(Table2[[#This Row],[Max (H)]],Table2[[#This Row],[Min (H)]])</f>
        <v>32.36</v>
      </c>
      <c r="H268" s="54">
        <v>39.07</v>
      </c>
      <c r="I268" s="55">
        <v>53346.94</v>
      </c>
      <c r="J268" s="54">
        <v>66316.92</v>
      </c>
      <c r="K268" s="54">
        <v>81269.06</v>
      </c>
    </row>
    <row r="269" spans="1:11" x14ac:dyDescent="0.3">
      <c r="A269" s="69" t="s">
        <v>528</v>
      </c>
      <c r="B269" s="69" t="s">
        <v>529</v>
      </c>
      <c r="C269" s="69" t="s">
        <v>15</v>
      </c>
      <c r="D269" s="70" t="s">
        <v>95</v>
      </c>
      <c r="E269" s="71" t="s">
        <v>17</v>
      </c>
      <c r="F269" s="54">
        <v>20.149999999999999</v>
      </c>
      <c r="G269" s="54">
        <f>MEDIAN(Table2[[#This Row],[Max (H)]],Table2[[#This Row],[Min (H)]])</f>
        <v>24.895</v>
      </c>
      <c r="H269" s="54">
        <v>29.64</v>
      </c>
      <c r="I269" s="54">
        <v>41916.67</v>
      </c>
      <c r="J269" s="54">
        <v>51033.54</v>
      </c>
      <c r="K269" s="54">
        <v>61654.17</v>
      </c>
    </row>
    <row r="270" spans="1:11" x14ac:dyDescent="0.3">
      <c r="A270" s="69" t="s">
        <v>530</v>
      </c>
      <c r="B270" s="69" t="s">
        <v>531</v>
      </c>
      <c r="C270" s="69" t="s">
        <v>15</v>
      </c>
      <c r="D270" s="70" t="s">
        <v>16</v>
      </c>
      <c r="E270" s="71" t="s">
        <v>17</v>
      </c>
      <c r="F270" s="54">
        <v>21.59</v>
      </c>
      <c r="G270" s="54">
        <f>MEDIAN(Table2[[#This Row],[Max (H)]],Table2[[#This Row],[Min (H)]])</f>
        <v>27.234999999999999</v>
      </c>
      <c r="H270" s="54">
        <v>32.880000000000003</v>
      </c>
      <c r="I270" s="54">
        <v>44897.96</v>
      </c>
      <c r="J270" s="54">
        <v>55813.78</v>
      </c>
      <c r="K270" s="54">
        <v>68397.83</v>
      </c>
    </row>
    <row r="271" spans="1:11" x14ac:dyDescent="0.3">
      <c r="A271" s="69" t="s">
        <v>532</v>
      </c>
      <c r="B271" s="69" t="s">
        <v>533</v>
      </c>
      <c r="C271" s="69" t="s">
        <v>47</v>
      </c>
      <c r="D271" s="70" t="s">
        <v>64</v>
      </c>
      <c r="E271" s="71" t="s">
        <v>49</v>
      </c>
      <c r="F271" s="54">
        <v>21.59</v>
      </c>
      <c r="G271" s="54">
        <f>MEDIAN(Table2[[#This Row],[Max (H)]],Table2[[#This Row],[Min (H)]])</f>
        <v>27.234999999999999</v>
      </c>
      <c r="H271" s="54">
        <v>32.880000000000003</v>
      </c>
      <c r="I271" s="54">
        <v>44897.96</v>
      </c>
      <c r="J271" s="54">
        <v>55813.78</v>
      </c>
      <c r="K271" s="54">
        <v>68397.83</v>
      </c>
    </row>
    <row r="272" spans="1:11" x14ac:dyDescent="0.3">
      <c r="A272" s="72" t="s">
        <v>1836</v>
      </c>
      <c r="B272" s="69" t="s">
        <v>1838</v>
      </c>
      <c r="C272" s="69" t="s">
        <v>47</v>
      </c>
      <c r="D272" s="70" t="s">
        <v>126</v>
      </c>
      <c r="E272" s="71" t="s">
        <v>49</v>
      </c>
      <c r="F272" s="55">
        <v>42.63</v>
      </c>
      <c r="G272" s="54">
        <v>54.09</v>
      </c>
      <c r="H272" s="54">
        <v>65.55</v>
      </c>
      <c r="I272" s="55">
        <v>88680</v>
      </c>
      <c r="J272" s="54">
        <v>112512.75</v>
      </c>
      <c r="K272" s="54">
        <v>136345.5</v>
      </c>
    </row>
    <row r="273" spans="1:11" x14ac:dyDescent="0.3">
      <c r="A273" s="69" t="s">
        <v>534</v>
      </c>
      <c r="B273" s="69" t="s">
        <v>535</v>
      </c>
      <c r="C273" s="69" t="s">
        <v>47</v>
      </c>
      <c r="D273" s="70" t="s">
        <v>58</v>
      </c>
      <c r="E273" s="71" t="s">
        <v>49</v>
      </c>
      <c r="F273" s="54">
        <v>25</v>
      </c>
      <c r="G273" s="54">
        <f>MEDIAN(Table2[[#This Row],[Max (H)]],Table2[[#This Row],[Min (H)]])</f>
        <v>31.545000000000002</v>
      </c>
      <c r="H273" s="54">
        <v>38.090000000000003</v>
      </c>
      <c r="I273" s="54">
        <v>52000</v>
      </c>
      <c r="J273" s="54">
        <v>64642.5</v>
      </c>
      <c r="K273" s="54">
        <v>79217.13</v>
      </c>
    </row>
    <row r="274" spans="1:11" x14ac:dyDescent="0.3">
      <c r="A274" s="69" t="s">
        <v>536</v>
      </c>
      <c r="B274" s="69" t="s">
        <v>537</v>
      </c>
      <c r="C274" s="69" t="s">
        <v>47</v>
      </c>
      <c r="D274" s="70" t="s">
        <v>52</v>
      </c>
      <c r="E274" s="71" t="s">
        <v>49</v>
      </c>
      <c r="F274" s="54">
        <v>29.04</v>
      </c>
      <c r="G274" s="54">
        <f>MEDIAN(Table2[[#This Row],[Max (H)]],Table2[[#This Row],[Min (H)]])</f>
        <v>36.64</v>
      </c>
      <c r="H274" s="54">
        <v>44.24</v>
      </c>
      <c r="I274" s="54">
        <v>60408.160000000003</v>
      </c>
      <c r="J274" s="54">
        <v>75094.899999999994</v>
      </c>
      <c r="K274" s="54">
        <v>92026.18</v>
      </c>
    </row>
    <row r="275" spans="1:11" x14ac:dyDescent="0.3">
      <c r="A275" s="69" t="s">
        <v>538</v>
      </c>
      <c r="B275" s="69" t="s">
        <v>539</v>
      </c>
      <c r="C275" s="69" t="s">
        <v>47</v>
      </c>
      <c r="D275" s="70" t="s">
        <v>126</v>
      </c>
      <c r="E275" s="71" t="s">
        <v>49</v>
      </c>
      <c r="F275" s="54">
        <v>42.63</v>
      </c>
      <c r="G275" s="54">
        <f>MEDIAN(Table2[[#This Row],[Max (H)]],Table2[[#This Row],[Min (H)]])</f>
        <v>54.09</v>
      </c>
      <c r="H275" s="54">
        <v>65.55</v>
      </c>
      <c r="I275" s="54">
        <v>88680</v>
      </c>
      <c r="J275" s="54">
        <v>112512.75</v>
      </c>
      <c r="K275" s="54">
        <v>136345.5</v>
      </c>
    </row>
    <row r="276" spans="1:11" x14ac:dyDescent="0.3">
      <c r="A276" s="69" t="s">
        <v>540</v>
      </c>
      <c r="B276" s="69" t="s">
        <v>541</v>
      </c>
      <c r="C276" s="69" t="s">
        <v>15</v>
      </c>
      <c r="D276" s="70" t="s">
        <v>501</v>
      </c>
      <c r="E276" s="71" t="s">
        <v>17</v>
      </c>
      <c r="F276" s="54">
        <v>18</v>
      </c>
      <c r="G276" s="54"/>
      <c r="H276" s="54">
        <v>38.83</v>
      </c>
      <c r="I276" s="54">
        <v>31200</v>
      </c>
      <c r="J276" s="54"/>
      <c r="K276" s="54">
        <f>Table2[[#This Row],[Max (H)]]*2080</f>
        <v>80766.399999999994</v>
      </c>
    </row>
    <row r="277" spans="1:11" x14ac:dyDescent="0.3">
      <c r="A277" s="69" t="s">
        <v>542</v>
      </c>
      <c r="B277" s="69" t="s">
        <v>543</v>
      </c>
      <c r="C277" s="69" t="s">
        <v>15</v>
      </c>
      <c r="D277" s="70" t="s">
        <v>501</v>
      </c>
      <c r="E277" s="71" t="s">
        <v>17</v>
      </c>
      <c r="F277" s="54">
        <v>18</v>
      </c>
      <c r="G277" s="54"/>
      <c r="H277" s="54">
        <v>38.83</v>
      </c>
      <c r="I277" s="54">
        <v>31200</v>
      </c>
      <c r="J277" s="54"/>
      <c r="K277" s="54">
        <f>Table2[[#This Row],[Max (H)]]*2080</f>
        <v>80766.399999999994</v>
      </c>
    </row>
    <row r="278" spans="1:11" x14ac:dyDescent="0.3">
      <c r="A278" s="69" t="s">
        <v>544</v>
      </c>
      <c r="B278" s="69" t="s">
        <v>545</v>
      </c>
      <c r="C278" s="69" t="s">
        <v>104</v>
      </c>
      <c r="D278" s="70" t="s">
        <v>105</v>
      </c>
      <c r="E278" s="71" t="s">
        <v>17</v>
      </c>
      <c r="F278" s="54">
        <v>19.899999999999999</v>
      </c>
      <c r="G278" s="54"/>
      <c r="H278" s="54">
        <v>46.4</v>
      </c>
      <c r="I278" s="54">
        <v>41400</v>
      </c>
      <c r="J278" s="54"/>
      <c r="K278" s="54">
        <f>Table2[[#This Row],[Max (H)]]*2080</f>
        <v>96512</v>
      </c>
    </row>
    <row r="279" spans="1:11" x14ac:dyDescent="0.3">
      <c r="A279" s="69" t="s">
        <v>546</v>
      </c>
      <c r="B279" s="69" t="s">
        <v>547</v>
      </c>
      <c r="C279" s="69" t="s">
        <v>47</v>
      </c>
      <c r="D279" s="70" t="s">
        <v>548</v>
      </c>
      <c r="E279" s="71" t="s">
        <v>49</v>
      </c>
      <c r="F279" s="54">
        <v>71.73</v>
      </c>
      <c r="G279" s="54">
        <f>MEDIAN(Table2[[#This Row],[Max (H)]],Table2[[#This Row],[Min (H)]])</f>
        <v>94.68</v>
      </c>
      <c r="H279" s="54">
        <v>117.63</v>
      </c>
      <c r="I279" s="54">
        <v>149192.31</v>
      </c>
      <c r="J279" s="54">
        <v>196933.85</v>
      </c>
      <c r="K279" s="54">
        <v>244675.38</v>
      </c>
    </row>
    <row r="280" spans="1:11" x14ac:dyDescent="0.3">
      <c r="A280" s="69" t="s">
        <v>549</v>
      </c>
      <c r="B280" s="69" t="s">
        <v>550</v>
      </c>
      <c r="C280" s="69" t="s">
        <v>15</v>
      </c>
      <c r="D280" s="70" t="s">
        <v>340</v>
      </c>
      <c r="E280" s="71" t="s">
        <v>17</v>
      </c>
      <c r="F280" s="54">
        <v>29.36</v>
      </c>
      <c r="G280" s="54">
        <f>MEDIAN(Table2[[#This Row],[Max (H)]],Table2[[#This Row],[Min (H)]])</f>
        <v>37.04</v>
      </c>
      <c r="H280" s="54">
        <v>44.72</v>
      </c>
      <c r="I280" s="54">
        <v>61061.22</v>
      </c>
      <c r="J280" s="54">
        <v>75906.740000000005</v>
      </c>
      <c r="K280" s="54">
        <v>93021.06</v>
      </c>
    </row>
    <row r="281" spans="1:11" x14ac:dyDescent="0.3">
      <c r="A281" s="69" t="s">
        <v>551</v>
      </c>
      <c r="B281" s="69" t="s">
        <v>552</v>
      </c>
      <c r="C281" s="69" t="s">
        <v>47</v>
      </c>
      <c r="D281" s="70" t="s">
        <v>71</v>
      </c>
      <c r="E281" s="71" t="s">
        <v>49</v>
      </c>
      <c r="F281" s="54">
        <v>33.159999999999997</v>
      </c>
      <c r="G281" s="54">
        <f>MEDIAN(Table2[[#This Row],[Max (H)]],Table2[[#This Row],[Min (H)]])</f>
        <v>41.84</v>
      </c>
      <c r="H281" s="54">
        <v>50.52</v>
      </c>
      <c r="I281" s="54">
        <v>68979.59</v>
      </c>
      <c r="J281" s="54">
        <v>85750.26</v>
      </c>
      <c r="K281" s="54">
        <v>105083.94</v>
      </c>
    </row>
    <row r="282" spans="1:11" x14ac:dyDescent="0.3">
      <c r="A282" s="69" t="s">
        <v>553</v>
      </c>
      <c r="B282" s="69" t="s">
        <v>1660</v>
      </c>
      <c r="C282" s="69" t="s">
        <v>47</v>
      </c>
      <c r="D282" s="70" t="s">
        <v>108</v>
      </c>
      <c r="E282" s="71" t="s">
        <v>49</v>
      </c>
      <c r="F282" s="55">
        <v>29.36</v>
      </c>
      <c r="G282" s="54">
        <f>MEDIAN(Table2[[#This Row],[Max (H)]],Table2[[#This Row],[Min (H)]])</f>
        <v>37.04</v>
      </c>
      <c r="H282" s="54">
        <v>44.72</v>
      </c>
      <c r="I282" s="55">
        <v>61061.22</v>
      </c>
      <c r="J282" s="54">
        <v>75906.740000000005</v>
      </c>
      <c r="K282" s="54">
        <v>93021.06</v>
      </c>
    </row>
    <row r="283" spans="1:11" x14ac:dyDescent="0.3">
      <c r="A283" s="72" t="s">
        <v>554</v>
      </c>
      <c r="B283" s="69" t="s">
        <v>555</v>
      </c>
      <c r="C283" s="69" t="s">
        <v>47</v>
      </c>
      <c r="D283" s="70" t="s">
        <v>110</v>
      </c>
      <c r="E283" s="71" t="s">
        <v>49</v>
      </c>
      <c r="F283" s="54">
        <v>57.56</v>
      </c>
      <c r="G283" s="54">
        <f>MEDIAN(Table2[[#This Row],[Max (H)]],Table2[[#This Row],[Min (H)]])</f>
        <v>74.504999999999995</v>
      </c>
      <c r="H283" s="54">
        <v>91.45</v>
      </c>
      <c r="I283" s="54">
        <v>119725.49</v>
      </c>
      <c r="J283" s="54">
        <v>154969.68</v>
      </c>
      <c r="K283" s="54">
        <v>190213.87</v>
      </c>
    </row>
    <row r="284" spans="1:11" x14ac:dyDescent="0.3">
      <c r="A284" s="69" t="s">
        <v>556</v>
      </c>
      <c r="B284" s="69" t="s">
        <v>557</v>
      </c>
      <c r="C284" s="69" t="s">
        <v>104</v>
      </c>
      <c r="D284" s="70" t="s">
        <v>513</v>
      </c>
      <c r="E284" s="71" t="s">
        <v>17</v>
      </c>
      <c r="F284" s="54">
        <v>31.25</v>
      </c>
      <c r="G284" s="54"/>
      <c r="H284" s="54">
        <v>56.95</v>
      </c>
      <c r="I284" s="54">
        <v>65000</v>
      </c>
      <c r="J284" s="54"/>
      <c r="K284" s="54">
        <v>118456</v>
      </c>
    </row>
    <row r="285" spans="1:11" x14ac:dyDescent="0.3">
      <c r="A285" s="69" t="s">
        <v>558</v>
      </c>
      <c r="B285" s="69" t="s">
        <v>559</v>
      </c>
      <c r="C285" s="69" t="s">
        <v>15</v>
      </c>
      <c r="D285" s="70" t="s">
        <v>340</v>
      </c>
      <c r="E285" s="71" t="s">
        <v>17</v>
      </c>
      <c r="F285" s="54">
        <v>29.36</v>
      </c>
      <c r="G285" s="54">
        <f>MEDIAN(Table2[[#This Row],[Max (H)]],Table2[[#This Row],[Min (H)]])</f>
        <v>37.04</v>
      </c>
      <c r="H285" s="54">
        <v>44.72</v>
      </c>
      <c r="I285" s="54">
        <v>61061.22</v>
      </c>
      <c r="J285" s="54">
        <v>75906.740000000005</v>
      </c>
      <c r="K285" s="54">
        <v>93021.06</v>
      </c>
    </row>
    <row r="286" spans="1:11" x14ac:dyDescent="0.3">
      <c r="A286" s="69" t="s">
        <v>560</v>
      </c>
      <c r="B286" s="69" t="s">
        <v>561</v>
      </c>
      <c r="C286" s="69" t="s">
        <v>47</v>
      </c>
      <c r="D286" s="70" t="s">
        <v>548</v>
      </c>
      <c r="E286" s="71" t="s">
        <v>49</v>
      </c>
      <c r="F286" s="54">
        <v>71.73</v>
      </c>
      <c r="G286" s="54">
        <f>MEDIAN(Table2[[#This Row],[Max (H)]],Table2[[#This Row],[Min (H)]])</f>
        <v>94.68</v>
      </c>
      <c r="H286" s="54">
        <v>117.63</v>
      </c>
      <c r="I286" s="54">
        <v>149192.31</v>
      </c>
      <c r="J286" s="54">
        <v>196933.85</v>
      </c>
      <c r="K286" s="54">
        <v>244675.38</v>
      </c>
    </row>
    <row r="287" spans="1:11" x14ac:dyDescent="0.3">
      <c r="A287" s="69" t="s">
        <v>562</v>
      </c>
      <c r="B287" s="69" t="s">
        <v>563</v>
      </c>
      <c r="C287" s="69" t="s">
        <v>15</v>
      </c>
      <c r="D287" s="70" t="s">
        <v>95</v>
      </c>
      <c r="E287" s="71" t="s">
        <v>17</v>
      </c>
      <c r="F287" s="54">
        <v>20.149999999999999</v>
      </c>
      <c r="G287" s="54">
        <f>MEDIAN(Table2[[#This Row],[Max (H)]],Table2[[#This Row],[Min (H)]])</f>
        <v>24.895</v>
      </c>
      <c r="H287" s="54">
        <v>29.64</v>
      </c>
      <c r="I287" s="54">
        <v>41916.67</v>
      </c>
      <c r="J287" s="54">
        <v>51033.54</v>
      </c>
      <c r="K287" s="54">
        <v>61654.17</v>
      </c>
    </row>
    <row r="288" spans="1:11" x14ac:dyDescent="0.3">
      <c r="A288" s="69" t="s">
        <v>564</v>
      </c>
      <c r="B288" s="69" t="s">
        <v>565</v>
      </c>
      <c r="C288" s="69" t="s">
        <v>47</v>
      </c>
      <c r="D288" s="70" t="s">
        <v>319</v>
      </c>
      <c r="E288" s="71" t="s">
        <v>49</v>
      </c>
      <c r="F288" s="55">
        <v>25.65</v>
      </c>
      <c r="G288" s="54">
        <f>MEDIAN(Table2[[#This Row],[Max (H)]],Table2[[#This Row],[Min (H)]])</f>
        <v>32.36</v>
      </c>
      <c r="H288" s="54">
        <v>39.07</v>
      </c>
      <c r="I288" s="55">
        <v>53346.94</v>
      </c>
      <c r="J288" s="54">
        <v>66316.92</v>
      </c>
      <c r="K288" s="54">
        <v>81269.06</v>
      </c>
    </row>
    <row r="289" spans="1:11" x14ac:dyDescent="0.3">
      <c r="A289" s="69" t="s">
        <v>566</v>
      </c>
      <c r="B289" s="69" t="s">
        <v>567</v>
      </c>
      <c r="C289" s="69" t="s">
        <v>47</v>
      </c>
      <c r="D289" s="70" t="s">
        <v>108</v>
      </c>
      <c r="E289" s="71" t="s">
        <v>49</v>
      </c>
      <c r="F289" s="55">
        <v>29.36</v>
      </c>
      <c r="G289" s="54">
        <f>MEDIAN(Table2[[#This Row],[Max (H)]],Table2[[#This Row],[Min (H)]])</f>
        <v>37.04</v>
      </c>
      <c r="H289" s="54">
        <v>44.72</v>
      </c>
      <c r="I289" s="55">
        <v>61061.22</v>
      </c>
      <c r="J289" s="54">
        <v>75906.740000000005</v>
      </c>
      <c r="K289" s="54">
        <v>93021.06</v>
      </c>
    </row>
    <row r="290" spans="1:11" x14ac:dyDescent="0.3">
      <c r="A290" s="69" t="s">
        <v>568</v>
      </c>
      <c r="B290" s="69" t="s">
        <v>569</v>
      </c>
      <c r="C290" s="69" t="s">
        <v>47</v>
      </c>
      <c r="D290" s="70" t="s">
        <v>71</v>
      </c>
      <c r="E290" s="71" t="s">
        <v>49</v>
      </c>
      <c r="F290" s="54">
        <v>33.159999999999997</v>
      </c>
      <c r="G290" s="54">
        <f>MEDIAN(Table2[[#This Row],[Max (H)]],Table2[[#This Row],[Min (H)]])</f>
        <v>41.84</v>
      </c>
      <c r="H290" s="54">
        <v>50.52</v>
      </c>
      <c r="I290" s="54">
        <v>68979.59</v>
      </c>
      <c r="J290" s="54">
        <v>85750.26</v>
      </c>
      <c r="K290" s="54">
        <v>105083.94</v>
      </c>
    </row>
    <row r="291" spans="1:11" x14ac:dyDescent="0.3">
      <c r="A291" s="69" t="s">
        <v>570</v>
      </c>
      <c r="B291" s="69" t="s">
        <v>571</v>
      </c>
      <c r="C291" s="69" t="s">
        <v>47</v>
      </c>
      <c r="D291" s="70" t="s">
        <v>48</v>
      </c>
      <c r="E291" s="71" t="s">
        <v>49</v>
      </c>
      <c r="F291" s="55">
        <v>36.729999999999997</v>
      </c>
      <c r="G291" s="54">
        <f>MEDIAN(Table2[[#This Row],[Max (H)]],Table2[[#This Row],[Min (H)]])</f>
        <v>47.31</v>
      </c>
      <c r="H291" s="54">
        <v>57.89</v>
      </c>
      <c r="I291" s="55">
        <v>76400</v>
      </c>
      <c r="J291" s="54">
        <v>96932.5</v>
      </c>
      <c r="K291" s="54">
        <v>120401.63</v>
      </c>
    </row>
    <row r="292" spans="1:11" x14ac:dyDescent="0.3">
      <c r="A292" s="69" t="s">
        <v>572</v>
      </c>
      <c r="B292" s="69" t="s">
        <v>573</v>
      </c>
      <c r="C292" s="69" t="s">
        <v>47</v>
      </c>
      <c r="D292" s="70" t="s">
        <v>48</v>
      </c>
      <c r="E292" s="71" t="s">
        <v>49</v>
      </c>
      <c r="F292" s="54">
        <v>36.729999999999997</v>
      </c>
      <c r="G292" s="54">
        <f>MEDIAN(Table2[[#This Row],[Max (H)]],Table2[[#This Row],[Min (H)]])</f>
        <v>47.31</v>
      </c>
      <c r="H292" s="54">
        <v>57.89</v>
      </c>
      <c r="I292" s="54">
        <v>76400</v>
      </c>
      <c r="J292" s="54">
        <v>96932.5</v>
      </c>
      <c r="K292" s="54">
        <v>120401.63</v>
      </c>
    </row>
    <row r="293" spans="1:11" x14ac:dyDescent="0.3">
      <c r="A293" s="69" t="s">
        <v>574</v>
      </c>
      <c r="B293" s="69" t="s">
        <v>575</v>
      </c>
      <c r="C293" s="69" t="s">
        <v>47</v>
      </c>
      <c r="D293" s="70" t="s">
        <v>108</v>
      </c>
      <c r="E293" s="71" t="s">
        <v>49</v>
      </c>
      <c r="F293" s="55">
        <v>29.36</v>
      </c>
      <c r="G293" s="54">
        <f>MEDIAN(Table2[[#This Row],[Max (H)]],Table2[[#This Row],[Min (H)]])</f>
        <v>37.04</v>
      </c>
      <c r="H293" s="54">
        <v>44.72</v>
      </c>
      <c r="I293" s="55">
        <v>61061.22</v>
      </c>
      <c r="J293" s="54">
        <v>75906.740000000005</v>
      </c>
      <c r="K293" s="54">
        <v>93021.06</v>
      </c>
    </row>
    <row r="294" spans="1:11" x14ac:dyDescent="0.3">
      <c r="A294" s="69" t="s">
        <v>576</v>
      </c>
      <c r="B294" s="69" t="s">
        <v>577</v>
      </c>
      <c r="C294" s="69" t="s">
        <v>47</v>
      </c>
      <c r="D294" s="70" t="s">
        <v>71</v>
      </c>
      <c r="E294" s="71" t="s">
        <v>49</v>
      </c>
      <c r="F294" s="54">
        <v>33.159999999999997</v>
      </c>
      <c r="G294" s="54">
        <f>MEDIAN(Table2[[#This Row],[Max (H)]],Table2[[#This Row],[Min (H)]])</f>
        <v>41.84</v>
      </c>
      <c r="H294" s="54">
        <v>50.52</v>
      </c>
      <c r="I294" s="54">
        <v>68979.59</v>
      </c>
      <c r="J294" s="54">
        <v>85750.26</v>
      </c>
      <c r="K294" s="54">
        <v>105083.94</v>
      </c>
    </row>
    <row r="295" spans="1:11" x14ac:dyDescent="0.3">
      <c r="A295" s="69" t="s">
        <v>578</v>
      </c>
      <c r="B295" s="69" t="s">
        <v>579</v>
      </c>
      <c r="C295" s="69" t="s">
        <v>47</v>
      </c>
      <c r="D295" s="70" t="s">
        <v>169</v>
      </c>
      <c r="E295" s="71" t="s">
        <v>49</v>
      </c>
      <c r="F295" s="54">
        <v>42.4</v>
      </c>
      <c r="G295" s="54">
        <f>MEDIAN(Table2[[#This Row],[Max (H)]],Table2[[#This Row],[Min (H)]])</f>
        <v>54.614999999999995</v>
      </c>
      <c r="H295" s="54">
        <v>66.83</v>
      </c>
      <c r="I295" s="54">
        <v>88200</v>
      </c>
      <c r="J295" s="54">
        <v>111903.75</v>
      </c>
      <c r="K295" s="54">
        <v>138997.69</v>
      </c>
    </row>
    <row r="296" spans="1:11" x14ac:dyDescent="0.3">
      <c r="A296" s="69" t="s">
        <v>580</v>
      </c>
      <c r="B296" s="69" t="s">
        <v>581</v>
      </c>
      <c r="C296" s="69" t="s">
        <v>47</v>
      </c>
      <c r="D296" s="70" t="s">
        <v>48</v>
      </c>
      <c r="E296" s="71" t="s">
        <v>49</v>
      </c>
      <c r="F296" s="54">
        <v>36.729999999999997</v>
      </c>
      <c r="G296" s="54">
        <f>MEDIAN(Table2[[#This Row],[Max (H)]],Table2[[#This Row],[Min (H)]])</f>
        <v>47.31</v>
      </c>
      <c r="H296" s="54">
        <v>57.89</v>
      </c>
      <c r="I296" s="54">
        <v>76400</v>
      </c>
      <c r="J296" s="54">
        <v>96932.5</v>
      </c>
      <c r="K296" s="54">
        <v>120401.63</v>
      </c>
    </row>
    <row r="297" spans="1:11" x14ac:dyDescent="0.3">
      <c r="A297" s="69" t="s">
        <v>582</v>
      </c>
      <c r="B297" s="69" t="s">
        <v>583</v>
      </c>
      <c r="C297" s="69" t="s">
        <v>47</v>
      </c>
      <c r="D297" s="70" t="s">
        <v>48</v>
      </c>
      <c r="E297" s="71" t="s">
        <v>49</v>
      </c>
      <c r="F297" s="54">
        <v>36.729999999999997</v>
      </c>
      <c r="G297" s="54">
        <f>MEDIAN(Table2[[#This Row],[Max (H)]],Table2[[#This Row],[Min (H)]])</f>
        <v>47.31</v>
      </c>
      <c r="H297" s="54">
        <v>57.89</v>
      </c>
      <c r="I297" s="54">
        <v>76400</v>
      </c>
      <c r="J297" s="54">
        <v>96932.5</v>
      </c>
      <c r="K297" s="54">
        <v>120401.63</v>
      </c>
    </row>
    <row r="298" spans="1:11" x14ac:dyDescent="0.3">
      <c r="A298" s="69" t="s">
        <v>584</v>
      </c>
      <c r="B298" s="69" t="s">
        <v>585</v>
      </c>
      <c r="C298" s="69" t="s">
        <v>47</v>
      </c>
      <c r="D298" s="70" t="s">
        <v>108</v>
      </c>
      <c r="E298" s="71" t="s">
        <v>49</v>
      </c>
      <c r="F298" s="55">
        <v>29.36</v>
      </c>
      <c r="G298" s="54">
        <f>MEDIAN(Table2[[#This Row],[Max (H)]],Table2[[#This Row],[Min (H)]])</f>
        <v>37.04</v>
      </c>
      <c r="H298" s="54">
        <v>44.72</v>
      </c>
      <c r="I298" s="55">
        <v>61061.22</v>
      </c>
      <c r="J298" s="54">
        <v>75906.740000000005</v>
      </c>
      <c r="K298" s="54">
        <v>93021.06</v>
      </c>
    </row>
    <row r="299" spans="1:11" x14ac:dyDescent="0.3">
      <c r="A299" s="72" t="s">
        <v>1747</v>
      </c>
      <c r="B299" s="69" t="s">
        <v>1812</v>
      </c>
      <c r="C299" s="69" t="s">
        <v>47</v>
      </c>
      <c r="D299" s="70" t="s">
        <v>110</v>
      </c>
      <c r="E299" s="71" t="s">
        <v>49</v>
      </c>
      <c r="F299" s="54">
        <v>57.56</v>
      </c>
      <c r="G299" s="54">
        <f>MEDIAN(Table2[[#This Row],[Max (H)]],Table2[[#This Row],[Min (H)]])</f>
        <v>74.504999999999995</v>
      </c>
      <c r="H299" s="54">
        <v>91.45</v>
      </c>
      <c r="I299" s="54">
        <v>119725.49</v>
      </c>
      <c r="J299" s="54">
        <v>154969.68</v>
      </c>
      <c r="K299" s="54">
        <v>190213.87</v>
      </c>
    </row>
    <row r="300" spans="1:11" x14ac:dyDescent="0.3">
      <c r="A300" s="69" t="s">
        <v>586</v>
      </c>
      <c r="B300" s="69" t="s">
        <v>587</v>
      </c>
      <c r="C300" s="69" t="s">
        <v>47</v>
      </c>
      <c r="D300" s="70" t="s">
        <v>108</v>
      </c>
      <c r="E300" s="71" t="s">
        <v>49</v>
      </c>
      <c r="F300" s="55">
        <v>29.36</v>
      </c>
      <c r="G300" s="54">
        <f>MEDIAN(Table2[[#This Row],[Max (H)]],Table2[[#This Row],[Min (H)]])</f>
        <v>37.04</v>
      </c>
      <c r="H300" s="54">
        <v>44.72</v>
      </c>
      <c r="I300" s="55">
        <v>61061.22</v>
      </c>
      <c r="J300" s="54">
        <v>75906.740000000005</v>
      </c>
      <c r="K300" s="54">
        <v>93021.06</v>
      </c>
    </row>
    <row r="301" spans="1:11" x14ac:dyDescent="0.3">
      <c r="A301" s="69" t="s">
        <v>588</v>
      </c>
      <c r="B301" s="69" t="s">
        <v>589</v>
      </c>
      <c r="C301" s="69" t="s">
        <v>15</v>
      </c>
      <c r="D301" s="70" t="s">
        <v>16</v>
      </c>
      <c r="E301" s="71" t="s">
        <v>17</v>
      </c>
      <c r="F301" s="54">
        <v>21.59</v>
      </c>
      <c r="G301" s="54">
        <f>MEDIAN(Table2[[#This Row],[Max (H)]],Table2[[#This Row],[Min (H)]])</f>
        <v>27.234999999999999</v>
      </c>
      <c r="H301" s="54">
        <v>32.880000000000003</v>
      </c>
      <c r="I301" s="54">
        <v>44897.96</v>
      </c>
      <c r="J301" s="54">
        <v>55813.78</v>
      </c>
      <c r="K301" s="54">
        <v>68397.83</v>
      </c>
    </row>
    <row r="302" spans="1:11" x14ac:dyDescent="0.3">
      <c r="A302" s="69" t="s">
        <v>592</v>
      </c>
      <c r="B302" s="69" t="s">
        <v>1840</v>
      </c>
      <c r="C302" s="69" t="s">
        <v>47</v>
      </c>
      <c r="D302" s="70" t="s">
        <v>52</v>
      </c>
      <c r="E302" s="71" t="s">
        <v>49</v>
      </c>
      <c r="F302" s="54">
        <v>29.04</v>
      </c>
      <c r="G302" s="54">
        <f>MEDIAN(Table2[[#This Row],[Max (H)]],Table2[[#This Row],[Min (H)]])</f>
        <v>36.64</v>
      </c>
      <c r="H302" s="54">
        <v>44.24</v>
      </c>
      <c r="I302" s="54">
        <v>60408.160000000003</v>
      </c>
      <c r="J302" s="54">
        <v>75094.899999999994</v>
      </c>
      <c r="K302" s="54">
        <v>92026.18</v>
      </c>
    </row>
    <row r="303" spans="1:11" x14ac:dyDescent="0.3">
      <c r="A303" s="69" t="s">
        <v>590</v>
      </c>
      <c r="B303" s="69" t="s">
        <v>591</v>
      </c>
      <c r="C303" s="69" t="s">
        <v>47</v>
      </c>
      <c r="D303" s="70" t="s">
        <v>74</v>
      </c>
      <c r="E303" s="71" t="s">
        <v>49</v>
      </c>
      <c r="F303" s="54">
        <v>36.81</v>
      </c>
      <c r="G303" s="54">
        <v>47.41</v>
      </c>
      <c r="H303" s="54">
        <v>58.01</v>
      </c>
      <c r="I303" s="54">
        <v>76560</v>
      </c>
      <c r="J303" s="54">
        <v>97135.5</v>
      </c>
      <c r="K303" s="54">
        <v>120653.78</v>
      </c>
    </row>
    <row r="304" spans="1:11" x14ac:dyDescent="0.3">
      <c r="A304" s="72" t="s">
        <v>593</v>
      </c>
      <c r="B304" s="69" t="s">
        <v>594</v>
      </c>
      <c r="C304" s="69" t="s">
        <v>15</v>
      </c>
      <c r="D304" s="70" t="s">
        <v>36</v>
      </c>
      <c r="E304" s="71" t="s">
        <v>17</v>
      </c>
      <c r="F304" s="55">
        <v>16.43</v>
      </c>
      <c r="G304" s="54">
        <f>MEDIAN(Table2[[#This Row],[Max (H)]],Table2[[#This Row],[Min (H)]])</f>
        <v>20.295502163461538</v>
      </c>
      <c r="H304" s="54">
        <v>24.161004326923077</v>
      </c>
      <c r="I304" s="55">
        <v>34166.67</v>
      </c>
      <c r="J304" s="54">
        <v>41597.919999999998</v>
      </c>
      <c r="K304" s="54">
        <v>50254.89</v>
      </c>
    </row>
    <row r="305" spans="1:11" x14ac:dyDescent="0.3">
      <c r="A305" s="69" t="s">
        <v>595</v>
      </c>
      <c r="B305" s="69" t="s">
        <v>596</v>
      </c>
      <c r="C305" s="69" t="s">
        <v>47</v>
      </c>
      <c r="D305" s="70" t="s">
        <v>52</v>
      </c>
      <c r="E305" s="71" t="s">
        <v>49</v>
      </c>
      <c r="F305" s="54">
        <v>29.04</v>
      </c>
      <c r="G305" s="54">
        <f>MEDIAN(Table2[[#This Row],[Max (H)]],Table2[[#This Row],[Min (H)]])</f>
        <v>36.64</v>
      </c>
      <c r="H305" s="54">
        <v>44.24</v>
      </c>
      <c r="I305" s="54">
        <v>60408.160000000003</v>
      </c>
      <c r="J305" s="54">
        <v>75094.899999999994</v>
      </c>
      <c r="K305" s="54">
        <v>92026.18</v>
      </c>
    </row>
    <row r="306" spans="1:11" x14ac:dyDescent="0.3">
      <c r="A306" s="69" t="s">
        <v>498</v>
      </c>
      <c r="B306" s="69" t="s">
        <v>1839</v>
      </c>
      <c r="C306" s="69" t="s">
        <v>47</v>
      </c>
      <c r="D306" s="70" t="s">
        <v>74</v>
      </c>
      <c r="E306" s="71" t="s">
        <v>49</v>
      </c>
      <c r="F306" s="54">
        <v>36.81</v>
      </c>
      <c r="G306" s="54">
        <v>47.41</v>
      </c>
      <c r="H306" s="54">
        <v>58.01</v>
      </c>
      <c r="I306" s="54">
        <v>76560</v>
      </c>
      <c r="J306" s="54">
        <v>97135.5</v>
      </c>
      <c r="K306" s="54">
        <v>120653.78</v>
      </c>
    </row>
    <row r="307" spans="1:11" x14ac:dyDescent="0.3">
      <c r="A307" s="69" t="s">
        <v>597</v>
      </c>
      <c r="B307" s="69" t="s">
        <v>598</v>
      </c>
      <c r="C307" s="69" t="s">
        <v>47</v>
      </c>
      <c r="D307" s="70" t="s">
        <v>357</v>
      </c>
      <c r="E307" s="71" t="s">
        <v>17</v>
      </c>
      <c r="F307" s="54">
        <v>17.89</v>
      </c>
      <c r="G307" s="54">
        <f>MEDIAN(Table2[[#This Row],[Max (H)]],Table2[[#This Row],[Min (H)]])</f>
        <v>22.1</v>
      </c>
      <c r="H307" s="54">
        <v>26.31</v>
      </c>
      <c r="I307" s="54">
        <v>37208.33</v>
      </c>
      <c r="J307" s="54">
        <v>45301.15</v>
      </c>
      <c r="K307" s="54">
        <v>54728.81</v>
      </c>
    </row>
    <row r="308" spans="1:11" x14ac:dyDescent="0.3">
      <c r="A308" s="69" t="s">
        <v>599</v>
      </c>
      <c r="B308" s="69" t="s">
        <v>600</v>
      </c>
      <c r="C308" s="69" t="s">
        <v>15</v>
      </c>
      <c r="D308" s="70" t="s">
        <v>161</v>
      </c>
      <c r="E308" s="71" t="s">
        <v>17</v>
      </c>
      <c r="F308" s="55">
        <v>25</v>
      </c>
      <c r="G308" s="54">
        <f>MEDIAN(Table2[[#This Row],[Max (H)]],Table2[[#This Row],[Min (H)]])</f>
        <v>31.545000000000002</v>
      </c>
      <c r="H308" s="54">
        <v>38.090000000000003</v>
      </c>
      <c r="I308" s="55">
        <v>52000</v>
      </c>
      <c r="J308" s="54">
        <v>64642.5</v>
      </c>
      <c r="K308" s="54">
        <v>79217.13</v>
      </c>
    </row>
    <row r="309" spans="1:11" x14ac:dyDescent="0.3">
      <c r="A309" s="69" t="s">
        <v>601</v>
      </c>
      <c r="B309" s="69" t="s">
        <v>602</v>
      </c>
      <c r="C309" s="69" t="s">
        <v>15</v>
      </c>
      <c r="D309" s="70" t="s">
        <v>161</v>
      </c>
      <c r="E309" s="71" t="s">
        <v>17</v>
      </c>
      <c r="F309" s="55">
        <v>25</v>
      </c>
      <c r="G309" s="54">
        <f>MEDIAN(Table2[[#This Row],[Max (H)]],Table2[[#This Row],[Min (H)]])</f>
        <v>31.545000000000002</v>
      </c>
      <c r="H309" s="54">
        <v>38.090000000000003</v>
      </c>
      <c r="I309" s="55">
        <v>52000</v>
      </c>
      <c r="J309" s="54">
        <v>64642.5</v>
      </c>
      <c r="K309" s="54">
        <v>79217.13</v>
      </c>
    </row>
    <row r="310" spans="1:11" x14ac:dyDescent="0.3">
      <c r="A310" s="69" t="s">
        <v>603</v>
      </c>
      <c r="B310" s="69" t="s">
        <v>604</v>
      </c>
      <c r="C310" s="69" t="s">
        <v>47</v>
      </c>
      <c r="D310" s="70" t="s">
        <v>605</v>
      </c>
      <c r="E310" s="71" t="s">
        <v>49</v>
      </c>
      <c r="F310" s="55">
        <v>72.39</v>
      </c>
      <c r="G310" s="54">
        <f>MEDIAN(Table2[[#This Row],[Max (H)]],Table2[[#This Row],[Min (H)]])</f>
        <v>95.56</v>
      </c>
      <c r="H310" s="54">
        <v>118.73</v>
      </c>
      <c r="I310" s="55">
        <v>150576.92000000001</v>
      </c>
      <c r="J310" s="54">
        <v>198761.54</v>
      </c>
      <c r="K310" s="54">
        <v>246946.16</v>
      </c>
    </row>
    <row r="311" spans="1:11" x14ac:dyDescent="0.3">
      <c r="A311" s="69" t="s">
        <v>606</v>
      </c>
      <c r="B311" s="69" t="s">
        <v>607</v>
      </c>
      <c r="C311" s="69" t="s">
        <v>47</v>
      </c>
      <c r="D311" s="70" t="s">
        <v>52</v>
      </c>
      <c r="E311" s="71" t="s">
        <v>49</v>
      </c>
      <c r="F311" s="54">
        <v>29.04</v>
      </c>
      <c r="G311" s="54">
        <f>MEDIAN(Table2[[#This Row],[Max (H)]],Table2[[#This Row],[Min (H)]])</f>
        <v>36.64</v>
      </c>
      <c r="H311" s="54">
        <v>44.24</v>
      </c>
      <c r="I311" s="54">
        <v>60408.160000000003</v>
      </c>
      <c r="J311" s="54">
        <v>75094.899999999994</v>
      </c>
      <c r="K311" s="54">
        <v>92026.18</v>
      </c>
    </row>
    <row r="312" spans="1:11" x14ac:dyDescent="0.3">
      <c r="A312" s="69" t="s">
        <v>608</v>
      </c>
      <c r="B312" s="69" t="s">
        <v>609</v>
      </c>
      <c r="C312" s="69" t="s">
        <v>104</v>
      </c>
      <c r="D312" s="70" t="s">
        <v>41</v>
      </c>
      <c r="E312" s="71" t="s">
        <v>17</v>
      </c>
      <c r="F312" s="54">
        <v>19.13</v>
      </c>
      <c r="G312" s="54">
        <f>MEDIAN(Table2[[#This Row],[Max (H)]],Table2[[#This Row],[Min (H)]])</f>
        <v>23.634999999999998</v>
      </c>
      <c r="H312" s="54">
        <v>28.14</v>
      </c>
      <c r="I312" s="54">
        <v>39791.67</v>
      </c>
      <c r="J312" s="54">
        <v>48446.36</v>
      </c>
      <c r="K312" s="54">
        <v>58528.57</v>
      </c>
    </row>
    <row r="313" spans="1:11" x14ac:dyDescent="0.3">
      <c r="A313" s="69" t="s">
        <v>610</v>
      </c>
      <c r="B313" s="69" t="s">
        <v>611</v>
      </c>
      <c r="C313" s="69" t="s">
        <v>104</v>
      </c>
      <c r="D313" s="70" t="s">
        <v>36</v>
      </c>
      <c r="E313" s="71" t="s">
        <v>17</v>
      </c>
      <c r="F313" s="54">
        <v>16.43</v>
      </c>
      <c r="G313" s="54">
        <f>MEDIAN(Table2[[#This Row],[Max (H)]],Table2[[#This Row],[Min (H)]])</f>
        <v>20.295502163461538</v>
      </c>
      <c r="H313" s="54">
        <v>24.161004326923077</v>
      </c>
      <c r="I313" s="54">
        <v>34166.67</v>
      </c>
      <c r="J313" s="54">
        <v>41597.919999999998</v>
      </c>
      <c r="K313" s="54">
        <v>50254.89</v>
      </c>
    </row>
    <row r="314" spans="1:11" x14ac:dyDescent="0.3">
      <c r="A314" s="69" t="s">
        <v>612</v>
      </c>
      <c r="B314" s="69" t="s">
        <v>613</v>
      </c>
      <c r="C314" s="69" t="s">
        <v>104</v>
      </c>
      <c r="D314" s="70" t="s">
        <v>340</v>
      </c>
      <c r="E314" s="71" t="s">
        <v>17</v>
      </c>
      <c r="F314" s="54">
        <v>29.36</v>
      </c>
      <c r="G314" s="54">
        <f>MEDIAN(Table2[[#This Row],[Max (H)]],Table2[[#This Row],[Min (H)]])</f>
        <v>37.04</v>
      </c>
      <c r="H314" s="54">
        <v>44.72</v>
      </c>
      <c r="I314" s="54">
        <v>61061.22</v>
      </c>
      <c r="J314" s="54">
        <v>75906.740000000005</v>
      </c>
      <c r="K314" s="54">
        <v>93021.06</v>
      </c>
    </row>
    <row r="315" spans="1:11" x14ac:dyDescent="0.3">
      <c r="A315" s="69" t="s">
        <v>614</v>
      </c>
      <c r="B315" s="69" t="s">
        <v>615</v>
      </c>
      <c r="C315" s="69" t="s">
        <v>104</v>
      </c>
      <c r="D315" s="70" t="s">
        <v>161</v>
      </c>
      <c r="E315" s="71" t="s">
        <v>17</v>
      </c>
      <c r="F315" s="55">
        <v>25</v>
      </c>
      <c r="G315" s="54">
        <f>MEDIAN(Table2[[#This Row],[Max (H)]],Table2[[#This Row],[Min (H)]])</f>
        <v>31.545000000000002</v>
      </c>
      <c r="H315" s="54">
        <v>38.090000000000003</v>
      </c>
      <c r="I315" s="55">
        <v>52000</v>
      </c>
      <c r="J315" s="54">
        <v>64642.5</v>
      </c>
      <c r="K315" s="54">
        <v>79217.13</v>
      </c>
    </row>
    <row r="316" spans="1:11" x14ac:dyDescent="0.3">
      <c r="A316" s="69" t="s">
        <v>616</v>
      </c>
      <c r="B316" s="69" t="s">
        <v>617</v>
      </c>
      <c r="C316" s="69" t="s">
        <v>47</v>
      </c>
      <c r="D316" s="70" t="s">
        <v>74</v>
      </c>
      <c r="E316" s="71" t="s">
        <v>49</v>
      </c>
      <c r="F316" s="55">
        <v>36.81</v>
      </c>
      <c r="G316" s="54">
        <f>MEDIAN(Table2[[#This Row],[Max (H)]],Table2[[#This Row],[Min (H)]])</f>
        <v>47.41</v>
      </c>
      <c r="H316" s="54">
        <v>58.01</v>
      </c>
      <c r="I316" s="55">
        <v>76560</v>
      </c>
      <c r="J316" s="54">
        <v>97135.5</v>
      </c>
      <c r="K316" s="54">
        <v>120653.78</v>
      </c>
    </row>
    <row r="317" spans="1:11" x14ac:dyDescent="0.3">
      <c r="A317" s="69" t="s">
        <v>618</v>
      </c>
      <c r="B317" s="69" t="s">
        <v>619</v>
      </c>
      <c r="C317" s="69" t="s">
        <v>15</v>
      </c>
      <c r="D317" s="70" t="s">
        <v>620</v>
      </c>
      <c r="E317" s="71" t="s">
        <v>17</v>
      </c>
      <c r="F317" s="55">
        <v>15</v>
      </c>
      <c r="G317" s="54"/>
      <c r="H317" s="54">
        <v>38.83</v>
      </c>
      <c r="I317" s="55">
        <v>31200</v>
      </c>
      <c r="J317" s="54"/>
      <c r="K317" s="54">
        <f>Table2[[#This Row],[Max (H)]]*2080</f>
        <v>80766.399999999994</v>
      </c>
    </row>
    <row r="318" spans="1:11" x14ac:dyDescent="0.3">
      <c r="A318" s="69" t="s">
        <v>621</v>
      </c>
      <c r="B318" s="69" t="s">
        <v>622</v>
      </c>
      <c r="C318" s="69" t="s">
        <v>15</v>
      </c>
      <c r="D318" s="70" t="s">
        <v>26</v>
      </c>
      <c r="E318" s="71" t="s">
        <v>17</v>
      </c>
      <c r="F318" s="55">
        <v>25.65</v>
      </c>
      <c r="G318" s="54">
        <f>MEDIAN(Table2[[#This Row],[Max (H)]],Table2[[#This Row],[Min (H)]])</f>
        <v>32.36</v>
      </c>
      <c r="H318" s="54">
        <v>39.07</v>
      </c>
      <c r="I318" s="55">
        <v>53346.94</v>
      </c>
      <c r="J318" s="54">
        <v>66316.92</v>
      </c>
      <c r="K318" s="54">
        <v>81269.06</v>
      </c>
    </row>
    <row r="319" spans="1:11" x14ac:dyDescent="0.3">
      <c r="A319" s="69" t="s">
        <v>623</v>
      </c>
      <c r="B319" s="69" t="s">
        <v>1661</v>
      </c>
      <c r="C319" s="69" t="s">
        <v>15</v>
      </c>
      <c r="D319" s="70" t="s">
        <v>306</v>
      </c>
      <c r="E319" s="71" t="s">
        <v>17</v>
      </c>
      <c r="F319" s="54">
        <v>15.06</v>
      </c>
      <c r="G319" s="54">
        <f>MEDIAN(Table2[[#This Row],[Max (H)]],Table2[[#This Row],[Min (H)]])</f>
        <v>18.61</v>
      </c>
      <c r="H319" s="54">
        <v>22.16</v>
      </c>
      <c r="I319" s="54">
        <v>31333.33</v>
      </c>
      <c r="J319" s="54">
        <v>38148.339999999997</v>
      </c>
      <c r="K319" s="54">
        <v>46087.42</v>
      </c>
    </row>
    <row r="320" spans="1:11" x14ac:dyDescent="0.3">
      <c r="A320" s="69" t="s">
        <v>624</v>
      </c>
      <c r="B320" s="69" t="s">
        <v>625</v>
      </c>
      <c r="C320" s="69" t="s">
        <v>104</v>
      </c>
      <c r="D320" s="70" t="s">
        <v>16</v>
      </c>
      <c r="E320" s="71" t="s">
        <v>17</v>
      </c>
      <c r="F320" s="54">
        <v>21.59</v>
      </c>
      <c r="G320" s="54">
        <f>MEDIAN(Table2[[#This Row],[Max (H)]],Table2[[#This Row],[Min (H)]])</f>
        <v>27.234999999999999</v>
      </c>
      <c r="H320" s="54">
        <v>32.880000000000003</v>
      </c>
      <c r="I320" s="54">
        <v>44897.96</v>
      </c>
      <c r="J320" s="54">
        <v>55813.78</v>
      </c>
      <c r="K320" s="54">
        <v>68397.83</v>
      </c>
    </row>
    <row r="321" spans="1:11" x14ac:dyDescent="0.3">
      <c r="A321" s="69" t="s">
        <v>626</v>
      </c>
      <c r="B321" s="69" t="s">
        <v>627</v>
      </c>
      <c r="C321" s="69" t="s">
        <v>15</v>
      </c>
      <c r="D321" s="70" t="s">
        <v>20</v>
      </c>
      <c r="E321" s="71" t="s">
        <v>17</v>
      </c>
      <c r="F321" s="54">
        <v>17.89</v>
      </c>
      <c r="G321" s="54">
        <f>MEDIAN(Table2[[#This Row],[Max (H)]],Table2[[#This Row],[Min (H)]])</f>
        <v>22.1</v>
      </c>
      <c r="H321" s="54">
        <v>26.31</v>
      </c>
      <c r="I321" s="54">
        <v>37208.33</v>
      </c>
      <c r="J321" s="54">
        <v>45301.15</v>
      </c>
      <c r="K321" s="54">
        <v>54728.81</v>
      </c>
    </row>
    <row r="322" spans="1:11" x14ac:dyDescent="0.3">
      <c r="A322" s="72" t="s">
        <v>628</v>
      </c>
      <c r="B322" s="69" t="s">
        <v>629</v>
      </c>
      <c r="C322" s="69" t="s">
        <v>15</v>
      </c>
      <c r="D322" s="70" t="s">
        <v>20</v>
      </c>
      <c r="E322" s="71" t="s">
        <v>17</v>
      </c>
      <c r="F322" s="54">
        <v>17.89</v>
      </c>
      <c r="G322" s="54">
        <f>MEDIAN(Table2[[#This Row],[Max (H)]],Table2[[#This Row],[Min (H)]])</f>
        <v>22.1</v>
      </c>
      <c r="H322" s="54">
        <v>26.31</v>
      </c>
      <c r="I322" s="54">
        <v>37208.33</v>
      </c>
      <c r="J322" s="54">
        <v>45301.15</v>
      </c>
      <c r="K322" s="54">
        <v>54728.81</v>
      </c>
    </row>
    <row r="323" spans="1:11" x14ac:dyDescent="0.3">
      <c r="A323" s="72" t="s">
        <v>630</v>
      </c>
      <c r="B323" s="69" t="s">
        <v>631</v>
      </c>
      <c r="C323" s="69" t="s">
        <v>15</v>
      </c>
      <c r="D323" s="70" t="s">
        <v>20</v>
      </c>
      <c r="E323" s="71" t="s">
        <v>17</v>
      </c>
      <c r="F323" s="54">
        <v>17.89</v>
      </c>
      <c r="G323" s="54">
        <f>MEDIAN(Table2[[#This Row],[Max (H)]],Table2[[#This Row],[Min (H)]])</f>
        <v>22.1</v>
      </c>
      <c r="H323" s="54">
        <v>26.31</v>
      </c>
      <c r="I323" s="54">
        <v>37208.33</v>
      </c>
      <c r="J323" s="54">
        <v>45301.15</v>
      </c>
      <c r="K323" s="54">
        <v>54728.81</v>
      </c>
    </row>
    <row r="324" spans="1:11" x14ac:dyDescent="0.3">
      <c r="A324" s="69" t="s">
        <v>633</v>
      </c>
      <c r="B324" s="69" t="s">
        <v>634</v>
      </c>
      <c r="C324" s="69" t="s">
        <v>15</v>
      </c>
      <c r="D324" s="70" t="s">
        <v>635</v>
      </c>
      <c r="E324" s="71" t="s">
        <v>17</v>
      </c>
      <c r="F324" s="54">
        <v>15</v>
      </c>
      <c r="G324" s="54"/>
      <c r="H324" s="54">
        <v>31.06</v>
      </c>
      <c r="I324" s="54">
        <v>31200</v>
      </c>
      <c r="J324" s="54"/>
      <c r="K324" s="54">
        <f>Table2[[#This Row],[Max (H)]]*2080</f>
        <v>64604.799999999996</v>
      </c>
    </row>
    <row r="325" spans="1:11" x14ac:dyDescent="0.3">
      <c r="A325" s="69" t="s">
        <v>636</v>
      </c>
      <c r="B325" s="69" t="s">
        <v>637</v>
      </c>
      <c r="C325" s="69" t="s">
        <v>15</v>
      </c>
      <c r="D325" s="70" t="s">
        <v>635</v>
      </c>
      <c r="E325" s="71" t="s">
        <v>17</v>
      </c>
      <c r="F325" s="54">
        <v>15</v>
      </c>
      <c r="G325" s="54"/>
      <c r="H325" s="54">
        <v>31.06</v>
      </c>
      <c r="I325" s="54">
        <v>31200</v>
      </c>
      <c r="J325" s="54"/>
      <c r="K325" s="54">
        <f>Table2[[#This Row],[Max (H)]]*2080</f>
        <v>64604.799999999996</v>
      </c>
    </row>
    <row r="326" spans="1:11" x14ac:dyDescent="0.3">
      <c r="A326" s="72" t="s">
        <v>1853</v>
      </c>
      <c r="B326" s="69" t="s">
        <v>1854</v>
      </c>
      <c r="C326" s="69" t="s">
        <v>47</v>
      </c>
      <c r="D326" s="70" t="s">
        <v>52</v>
      </c>
      <c r="E326" s="71" t="s">
        <v>49</v>
      </c>
      <c r="F326" s="54">
        <v>29.04</v>
      </c>
      <c r="G326" s="54">
        <v>36.64</v>
      </c>
      <c r="H326" s="54">
        <v>44.24</v>
      </c>
      <c r="I326" s="54">
        <v>60408.160000000003</v>
      </c>
      <c r="J326" s="54">
        <v>75094.899999999994</v>
      </c>
      <c r="K326" s="54">
        <v>92026.18</v>
      </c>
    </row>
    <row r="327" spans="1:11" x14ac:dyDescent="0.3">
      <c r="A327" s="69" t="s">
        <v>638</v>
      </c>
      <c r="B327" s="69" t="s">
        <v>639</v>
      </c>
      <c r="C327" s="69" t="s">
        <v>47</v>
      </c>
      <c r="D327" s="70" t="s">
        <v>74</v>
      </c>
      <c r="E327" s="71" t="s">
        <v>49</v>
      </c>
      <c r="F327" s="54">
        <v>36.81</v>
      </c>
      <c r="G327" s="54">
        <f>MEDIAN(Table2[[#This Row],[Max (H)]],Table2[[#This Row],[Min (H)]])</f>
        <v>47.41</v>
      </c>
      <c r="H327" s="54">
        <v>58.01</v>
      </c>
      <c r="I327" s="54">
        <v>76560</v>
      </c>
      <c r="J327" s="54">
        <v>97135.5</v>
      </c>
      <c r="K327" s="54">
        <v>120653.78</v>
      </c>
    </row>
    <row r="328" spans="1:11" x14ac:dyDescent="0.3">
      <c r="A328" s="75" t="s">
        <v>646</v>
      </c>
      <c r="B328" s="69" t="s">
        <v>1659</v>
      </c>
      <c r="C328" s="69" t="s">
        <v>47</v>
      </c>
      <c r="D328" s="70" t="s">
        <v>169</v>
      </c>
      <c r="E328" s="71" t="s">
        <v>49</v>
      </c>
      <c r="F328" s="54">
        <v>42.4</v>
      </c>
      <c r="G328" s="54">
        <f>MEDIAN(Table2[[#This Row],[Max (H)]],Table2[[#This Row],[Min (H)]])</f>
        <v>54.614999999999995</v>
      </c>
      <c r="H328" s="54">
        <v>66.83</v>
      </c>
      <c r="I328" s="54">
        <v>88200</v>
      </c>
      <c r="J328" s="54">
        <v>111903.75</v>
      </c>
      <c r="K328" s="54">
        <v>138997.69</v>
      </c>
    </row>
    <row r="329" spans="1:11" x14ac:dyDescent="0.3">
      <c r="A329" s="69" t="s">
        <v>640</v>
      </c>
      <c r="B329" s="69" t="s">
        <v>641</v>
      </c>
      <c r="C329" s="69" t="s">
        <v>47</v>
      </c>
      <c r="D329" s="70" t="s">
        <v>126</v>
      </c>
      <c r="E329" s="71" t="s">
        <v>49</v>
      </c>
      <c r="F329" s="54">
        <v>42.63</v>
      </c>
      <c r="G329" s="54">
        <f>MEDIAN(Table2[[#This Row],[Max (H)]],Table2[[#This Row],[Min (H)]])</f>
        <v>54.09</v>
      </c>
      <c r="H329" s="54">
        <v>65.55</v>
      </c>
      <c r="I329" s="54">
        <v>88680</v>
      </c>
      <c r="J329" s="54">
        <v>112512.75</v>
      </c>
      <c r="K329" s="54">
        <v>136345.5</v>
      </c>
    </row>
    <row r="330" spans="1:11" x14ac:dyDescent="0.3">
      <c r="A330" s="73" t="s">
        <v>643</v>
      </c>
      <c r="B330" s="69" t="s">
        <v>1650</v>
      </c>
      <c r="C330" s="69" t="s">
        <v>47</v>
      </c>
      <c r="D330" s="70" t="s">
        <v>108</v>
      </c>
      <c r="E330" s="71" t="s">
        <v>49</v>
      </c>
      <c r="F330" s="55">
        <v>29.36</v>
      </c>
      <c r="G330" s="54">
        <f>MEDIAN(Table2[[#This Row],[Max (H)]],Table2[[#This Row],[Min (H)]])</f>
        <v>37.04</v>
      </c>
      <c r="H330" s="54">
        <v>44.72</v>
      </c>
      <c r="I330" s="55">
        <v>61061.22</v>
      </c>
      <c r="J330" s="54">
        <v>75906.740000000005</v>
      </c>
      <c r="K330" s="54">
        <v>93021.06</v>
      </c>
    </row>
    <row r="331" spans="1:11" x14ac:dyDescent="0.3">
      <c r="A331" s="75" t="s">
        <v>1649</v>
      </c>
      <c r="B331" s="69" t="s">
        <v>1651</v>
      </c>
      <c r="C331" s="69" t="s">
        <v>47</v>
      </c>
      <c r="D331" s="70" t="s">
        <v>48</v>
      </c>
      <c r="E331" s="71" t="s">
        <v>49</v>
      </c>
      <c r="F331" s="55">
        <v>36.729999999999997</v>
      </c>
      <c r="G331" s="54">
        <f>MEDIAN(Table2[[#This Row],[Max (H)]],Table2[[#This Row],[Min (H)]])</f>
        <v>47.31</v>
      </c>
      <c r="H331" s="54">
        <v>57.89</v>
      </c>
      <c r="I331" s="55">
        <v>76400</v>
      </c>
      <c r="J331" s="54">
        <v>96932.5</v>
      </c>
      <c r="K331" s="54">
        <v>120401.63</v>
      </c>
    </row>
    <row r="332" spans="1:11" x14ac:dyDescent="0.3">
      <c r="A332" s="75" t="s">
        <v>642</v>
      </c>
      <c r="B332" s="69" t="s">
        <v>1652</v>
      </c>
      <c r="C332" s="69" t="s">
        <v>47</v>
      </c>
      <c r="D332" s="70" t="s">
        <v>71</v>
      </c>
      <c r="E332" s="71" t="s">
        <v>49</v>
      </c>
      <c r="F332" s="54">
        <v>33.159999999999997</v>
      </c>
      <c r="G332" s="54">
        <f>MEDIAN(Table2[[#This Row],[Max (H)]],Table2[[#This Row],[Min (H)]])</f>
        <v>41.84</v>
      </c>
      <c r="H332" s="54">
        <v>50.52</v>
      </c>
      <c r="I332" s="54">
        <v>68979.59</v>
      </c>
      <c r="J332" s="54">
        <v>85750.26</v>
      </c>
      <c r="K332" s="54">
        <v>105083.94</v>
      </c>
    </row>
    <row r="333" spans="1:11" x14ac:dyDescent="0.3">
      <c r="A333" s="72" t="s">
        <v>644</v>
      </c>
      <c r="B333" s="69" t="s">
        <v>645</v>
      </c>
      <c r="C333" s="69" t="s">
        <v>47</v>
      </c>
      <c r="D333" s="70" t="s">
        <v>129</v>
      </c>
      <c r="E333" s="71" t="s">
        <v>49</v>
      </c>
      <c r="F333" s="55">
        <v>49.83</v>
      </c>
      <c r="G333" s="54">
        <f>MEDIAN(Table2[[#This Row],[Max (H)]],Table2[[#This Row],[Min (H)]])</f>
        <v>63.22</v>
      </c>
      <c r="H333" s="54">
        <v>76.61</v>
      </c>
      <c r="I333" s="55">
        <v>103640</v>
      </c>
      <c r="J333" s="54">
        <v>131493.25</v>
      </c>
      <c r="K333" s="54">
        <v>159346.5</v>
      </c>
    </row>
    <row r="334" spans="1:11" x14ac:dyDescent="0.3">
      <c r="A334" s="69" t="s">
        <v>647</v>
      </c>
      <c r="B334" s="69" t="s">
        <v>648</v>
      </c>
      <c r="C334" s="69" t="s">
        <v>47</v>
      </c>
      <c r="D334" s="70" t="s">
        <v>172</v>
      </c>
      <c r="E334" s="71" t="s">
        <v>17</v>
      </c>
      <c r="F334" s="55">
        <v>21.59</v>
      </c>
      <c r="G334" s="54">
        <f>MEDIAN(Table2[[#This Row],[Max (H)]],Table2[[#This Row],[Min (H)]])</f>
        <v>27.234999999999999</v>
      </c>
      <c r="H334" s="54">
        <v>32.880000000000003</v>
      </c>
      <c r="I334" s="55">
        <v>44897.96</v>
      </c>
      <c r="J334" s="54">
        <v>55813.78</v>
      </c>
      <c r="K334" s="54">
        <v>68397.83</v>
      </c>
    </row>
    <row r="335" spans="1:11" x14ac:dyDescent="0.3">
      <c r="A335" s="69" t="s">
        <v>649</v>
      </c>
      <c r="B335" s="69" t="s">
        <v>650</v>
      </c>
      <c r="C335" s="69" t="s">
        <v>47</v>
      </c>
      <c r="D335" s="70" t="s">
        <v>651</v>
      </c>
      <c r="E335" s="71" t="s">
        <v>49</v>
      </c>
      <c r="F335" s="55">
        <v>44.58</v>
      </c>
      <c r="G335" s="54">
        <f>MEDIAN(Table2[[#This Row],[Max (H)]],Table2[[#This Row],[Min (H)]])</f>
        <v>56.564999999999998</v>
      </c>
      <c r="H335" s="54">
        <v>68.55</v>
      </c>
      <c r="I335" s="55">
        <v>92736</v>
      </c>
      <c r="J335" s="54">
        <v>117658.8</v>
      </c>
      <c r="K335" s="54">
        <v>142581.6</v>
      </c>
    </row>
    <row r="336" spans="1:11" x14ac:dyDescent="0.3">
      <c r="A336" s="69" t="s">
        <v>652</v>
      </c>
      <c r="B336" s="69" t="s">
        <v>653</v>
      </c>
      <c r="C336" s="69" t="s">
        <v>15</v>
      </c>
      <c r="D336" s="70" t="s">
        <v>654</v>
      </c>
      <c r="E336" s="71" t="s">
        <v>17</v>
      </c>
      <c r="F336" s="55">
        <v>15</v>
      </c>
      <c r="G336" s="54">
        <f>MEDIAN(Table2[[#This Row],[Max (H)]],Table2[[#This Row],[Min (H)]])</f>
        <v>15.379999999999999</v>
      </c>
      <c r="H336" s="54">
        <v>15.76</v>
      </c>
      <c r="I336" s="55">
        <v>31200</v>
      </c>
      <c r="J336" s="54">
        <v>31590</v>
      </c>
      <c r="K336" s="54">
        <v>32779.5</v>
      </c>
    </row>
    <row r="337" spans="1:11" x14ac:dyDescent="0.3">
      <c r="A337" s="69" t="s">
        <v>655</v>
      </c>
      <c r="B337" s="69" t="s">
        <v>656</v>
      </c>
      <c r="C337" s="69" t="s">
        <v>47</v>
      </c>
      <c r="D337" s="70" t="s">
        <v>657</v>
      </c>
      <c r="E337" s="71" t="s">
        <v>49</v>
      </c>
      <c r="F337" s="55">
        <v>57.14</v>
      </c>
      <c r="G337" s="54">
        <f>MEDIAN(Table2[[#This Row],[Max (H)]],Table2[[#This Row],[Min (H)]])</f>
        <v>72.495000000000005</v>
      </c>
      <c r="H337" s="54">
        <v>87.85</v>
      </c>
      <c r="I337" s="55">
        <v>118855.98</v>
      </c>
      <c r="J337" s="54">
        <v>150798.51999999999</v>
      </c>
      <c r="K337" s="54">
        <v>182741.06</v>
      </c>
    </row>
    <row r="338" spans="1:11" x14ac:dyDescent="0.3">
      <c r="A338" s="69" t="s">
        <v>658</v>
      </c>
      <c r="B338" s="69" t="s">
        <v>659</v>
      </c>
      <c r="C338" s="69" t="s">
        <v>47</v>
      </c>
      <c r="D338" s="70" t="s">
        <v>660</v>
      </c>
      <c r="E338" s="71" t="s">
        <v>49</v>
      </c>
      <c r="F338" s="55">
        <v>50.1</v>
      </c>
      <c r="G338" s="54">
        <f>MEDIAN(Table2[[#This Row],[Max (H)]],Table2[[#This Row],[Min (H)]])</f>
        <v>63.570000000000007</v>
      </c>
      <c r="H338" s="54">
        <v>77.040000000000006</v>
      </c>
      <c r="I338" s="55">
        <v>104216</v>
      </c>
      <c r="J338" s="54">
        <v>132224.04999999999</v>
      </c>
      <c r="K338" s="54">
        <v>160232.1</v>
      </c>
    </row>
    <row r="339" spans="1:11" x14ac:dyDescent="0.3">
      <c r="A339" s="72" t="s">
        <v>1796</v>
      </c>
      <c r="B339" s="69" t="s">
        <v>1789</v>
      </c>
      <c r="C339" s="69" t="s">
        <v>661</v>
      </c>
      <c r="D339" s="70" t="s">
        <v>662</v>
      </c>
      <c r="E339" s="71" t="s">
        <v>49</v>
      </c>
      <c r="F339" s="55">
        <v>39.78</v>
      </c>
      <c r="G339" s="54"/>
      <c r="H339" s="54">
        <v>60.41</v>
      </c>
      <c r="I339" s="55">
        <v>86879.52</v>
      </c>
      <c r="J339" s="54"/>
      <c r="K339" s="54">
        <v>131925.78</v>
      </c>
    </row>
    <row r="340" spans="1:11" x14ac:dyDescent="0.3">
      <c r="A340" s="72" t="s">
        <v>1781</v>
      </c>
      <c r="B340" s="69" t="s">
        <v>1783</v>
      </c>
      <c r="C340" s="69" t="s">
        <v>663</v>
      </c>
      <c r="D340" s="70" t="s">
        <v>664</v>
      </c>
      <c r="E340" s="71" t="s">
        <v>17</v>
      </c>
      <c r="F340" s="55">
        <v>26.85</v>
      </c>
      <c r="G340" s="54">
        <f>MEDIAN(Table2[[#This Row],[Max (H)]],Table2[[#This Row],[Min (H)]])</f>
        <v>33.564999999999998</v>
      </c>
      <c r="H340" s="54">
        <v>40.28</v>
      </c>
      <c r="I340" s="55">
        <v>58650.74</v>
      </c>
      <c r="J340" s="54">
        <f>MEDIAN(Table2[[#This Row],[Max (A)]],Table2[[#This Row],[Min (A)]])</f>
        <v>73313.42</v>
      </c>
      <c r="K340" s="55">
        <v>87976.1</v>
      </c>
    </row>
    <row r="341" spans="1:11" x14ac:dyDescent="0.3">
      <c r="A341" s="72" t="s">
        <v>1790</v>
      </c>
      <c r="B341" s="69" t="s">
        <v>1784</v>
      </c>
      <c r="C341" s="69" t="s">
        <v>663</v>
      </c>
      <c r="D341" s="70" t="s">
        <v>665</v>
      </c>
      <c r="E341" s="71" t="s">
        <v>17</v>
      </c>
      <c r="F341" s="55">
        <v>30.39</v>
      </c>
      <c r="G341" s="54">
        <v>37.984999999999999</v>
      </c>
      <c r="H341" s="54">
        <v>45.58</v>
      </c>
      <c r="I341" s="55">
        <v>66363.360000000001</v>
      </c>
      <c r="J341" s="54">
        <v>82954.195000000007</v>
      </c>
      <c r="K341" s="55">
        <v>99545.03</v>
      </c>
    </row>
    <row r="342" spans="1:11" x14ac:dyDescent="0.3">
      <c r="A342" s="72" t="s">
        <v>1793</v>
      </c>
      <c r="B342" s="69" t="s">
        <v>1786</v>
      </c>
      <c r="C342" s="69" t="s">
        <v>663</v>
      </c>
      <c r="D342" s="70" t="s">
        <v>147</v>
      </c>
      <c r="E342" s="71" t="s">
        <v>17</v>
      </c>
      <c r="F342" s="55">
        <v>34.5</v>
      </c>
      <c r="G342" s="54">
        <f>MEDIAN(Table2[[#This Row],[Max (H)]],Table2[[#This Row],[Min (H)]])</f>
        <v>43.120000000000005</v>
      </c>
      <c r="H342" s="54">
        <v>51.74</v>
      </c>
      <c r="I342" s="55">
        <v>75340.039999999994</v>
      </c>
      <c r="J342" s="54">
        <f>MEDIAN(Table2[[#This Row],[Max (A)]],Table2[[#This Row],[Min (A)]])</f>
        <v>94175.054999999993</v>
      </c>
      <c r="K342" s="55">
        <v>113010.07</v>
      </c>
    </row>
    <row r="343" spans="1:11" x14ac:dyDescent="0.3">
      <c r="A343" s="72" t="s">
        <v>1791</v>
      </c>
      <c r="B343" s="69" t="s">
        <v>1785</v>
      </c>
      <c r="C343" s="69" t="s">
        <v>663</v>
      </c>
      <c r="D343" s="70" t="s">
        <v>665</v>
      </c>
      <c r="E343" s="71" t="s">
        <v>17</v>
      </c>
      <c r="F343" s="55">
        <v>30.39</v>
      </c>
      <c r="G343" s="54">
        <f>MEDIAN(Table2[[#This Row],[Max (H)]],Table2[[#This Row],[Min (H)]])</f>
        <v>37.984999999999999</v>
      </c>
      <c r="H343" s="54">
        <v>45.58</v>
      </c>
      <c r="I343" s="55">
        <v>66363.360000000001</v>
      </c>
      <c r="J343" s="54">
        <f>MEDIAN(Table2[[#This Row],[Max (A)]],Table2[[#This Row],[Min (A)]])</f>
        <v>82954.195000000007</v>
      </c>
      <c r="K343" s="55">
        <v>99545.03</v>
      </c>
    </row>
    <row r="344" spans="1:11" x14ac:dyDescent="0.3">
      <c r="A344" s="69" t="s">
        <v>666</v>
      </c>
      <c r="B344" s="69" t="s">
        <v>667</v>
      </c>
      <c r="C344" s="69" t="s">
        <v>47</v>
      </c>
      <c r="D344" s="70" t="s">
        <v>108</v>
      </c>
      <c r="E344" s="71" t="s">
        <v>49</v>
      </c>
      <c r="F344" s="55">
        <v>29.36</v>
      </c>
      <c r="G344" s="54">
        <f>MEDIAN(Table2[[#This Row],[Max (H)]],Table2[[#This Row],[Min (H)]])</f>
        <v>37.04</v>
      </c>
      <c r="H344" s="54">
        <v>44.72</v>
      </c>
      <c r="I344" s="55">
        <v>61061.22</v>
      </c>
      <c r="J344" s="54">
        <v>75906.740000000005</v>
      </c>
      <c r="K344" s="54">
        <v>93021.06</v>
      </c>
    </row>
    <row r="345" spans="1:11" x14ac:dyDescent="0.3">
      <c r="A345" s="72" t="s">
        <v>1623</v>
      </c>
      <c r="B345" s="69" t="s">
        <v>1624</v>
      </c>
      <c r="C345" s="69" t="s">
        <v>15</v>
      </c>
      <c r="D345" s="70" t="s">
        <v>41</v>
      </c>
      <c r="E345" s="71" t="s">
        <v>17</v>
      </c>
      <c r="F345" s="54">
        <v>19.13</v>
      </c>
      <c r="G345" s="54">
        <f>MEDIAN(Table2[[#This Row],[Max (H)]],Table2[[#This Row],[Min (H)]])</f>
        <v>23.634999999999998</v>
      </c>
      <c r="H345" s="54">
        <v>28.14</v>
      </c>
      <c r="I345" s="54">
        <v>39791.67</v>
      </c>
      <c r="J345" s="54">
        <v>48446.36</v>
      </c>
      <c r="K345" s="54">
        <v>58528.57</v>
      </c>
    </row>
    <row r="346" spans="1:11" x14ac:dyDescent="0.3">
      <c r="A346" s="69" t="s">
        <v>668</v>
      </c>
      <c r="B346" s="69" t="s">
        <v>669</v>
      </c>
      <c r="C346" s="69" t="s">
        <v>15</v>
      </c>
      <c r="D346" s="70" t="s">
        <v>161</v>
      </c>
      <c r="E346" s="71" t="s">
        <v>17</v>
      </c>
      <c r="F346" s="55">
        <v>25</v>
      </c>
      <c r="G346" s="54">
        <f>MEDIAN(Table2[[#This Row],[Max (H)]],Table2[[#This Row],[Min (H)]])</f>
        <v>31.545000000000002</v>
      </c>
      <c r="H346" s="54">
        <v>38.090000000000003</v>
      </c>
      <c r="I346" s="55">
        <v>52000</v>
      </c>
      <c r="J346" s="54">
        <v>64642.5</v>
      </c>
      <c r="K346" s="54">
        <v>79217.13</v>
      </c>
    </row>
    <row r="347" spans="1:11" x14ac:dyDescent="0.3">
      <c r="A347" s="72" t="s">
        <v>1794</v>
      </c>
      <c r="B347" s="69" t="s">
        <v>1787</v>
      </c>
      <c r="C347" s="69" t="s">
        <v>663</v>
      </c>
      <c r="D347" s="70" t="s">
        <v>147</v>
      </c>
      <c r="E347" s="71" t="s">
        <v>17</v>
      </c>
      <c r="F347" s="55">
        <v>34.5</v>
      </c>
      <c r="G347" s="54">
        <v>43.120000000000005</v>
      </c>
      <c r="H347" s="54">
        <v>51.74</v>
      </c>
      <c r="I347" s="55">
        <v>75340.039999999994</v>
      </c>
      <c r="J347" s="54">
        <v>93615.6</v>
      </c>
      <c r="K347" s="55">
        <v>113010.07</v>
      </c>
    </row>
    <row r="348" spans="1:11" x14ac:dyDescent="0.3">
      <c r="A348" s="72" t="s">
        <v>1795</v>
      </c>
      <c r="B348" s="69" t="s">
        <v>1788</v>
      </c>
      <c r="C348" s="69" t="s">
        <v>663</v>
      </c>
      <c r="D348" s="70" t="s">
        <v>147</v>
      </c>
      <c r="E348" s="71" t="s">
        <v>17</v>
      </c>
      <c r="F348" s="55">
        <v>34.5</v>
      </c>
      <c r="G348" s="54">
        <v>43.120000000000005</v>
      </c>
      <c r="H348" s="54">
        <v>51.74</v>
      </c>
      <c r="I348" s="55">
        <v>75340.039999999994</v>
      </c>
      <c r="J348" s="54">
        <v>93615.6</v>
      </c>
      <c r="K348" s="55">
        <v>113010.07</v>
      </c>
    </row>
    <row r="349" spans="1:11" x14ac:dyDescent="0.3">
      <c r="A349" s="72" t="s">
        <v>1780</v>
      </c>
      <c r="B349" s="69" t="s">
        <v>1782</v>
      </c>
      <c r="C349" s="69" t="s">
        <v>663</v>
      </c>
      <c r="D349" s="70" t="s">
        <v>670</v>
      </c>
      <c r="E349" s="71" t="s">
        <v>17</v>
      </c>
      <c r="F349" s="55">
        <v>22.79</v>
      </c>
      <c r="G349" s="54">
        <f>MEDIAN(Table2[[#This Row],[Max (H)]],Table2[[#This Row],[Min (H)]])</f>
        <v>28.49</v>
      </c>
      <c r="H349" s="54">
        <v>34.19</v>
      </c>
      <c r="I349" s="55">
        <v>49783.97</v>
      </c>
      <c r="J349" s="54">
        <f>MEDIAN(Table2[[#This Row],[Max (A)]],Table2[[#This Row],[Min (A)]])</f>
        <v>62229.965000000004</v>
      </c>
      <c r="K349" s="55">
        <v>74675.960000000006</v>
      </c>
    </row>
    <row r="350" spans="1:11" x14ac:dyDescent="0.3">
      <c r="A350" s="73" t="s">
        <v>1779</v>
      </c>
      <c r="B350" s="69" t="s">
        <v>1778</v>
      </c>
      <c r="C350" s="69" t="s">
        <v>663</v>
      </c>
      <c r="D350" s="70" t="s">
        <v>671</v>
      </c>
      <c r="E350" s="71" t="s">
        <v>17</v>
      </c>
      <c r="F350" s="55">
        <v>20.170000000000002</v>
      </c>
      <c r="G350" s="54">
        <f>MEDIAN(Table2[[#This Row],[Max (H)]],Table2[[#This Row],[Min (H)]])</f>
        <v>25.215000000000003</v>
      </c>
      <c r="H350" s="54">
        <v>30.26</v>
      </c>
      <c r="I350" s="55">
        <v>44059.040000000001</v>
      </c>
      <c r="J350" s="54">
        <f>MEDIAN(Table2[[#This Row],[Max (A)]],Table2[[#This Row],[Min (A)]])</f>
        <v>55073.8</v>
      </c>
      <c r="K350" s="55">
        <v>66088.56</v>
      </c>
    </row>
    <row r="351" spans="1:11" x14ac:dyDescent="0.3">
      <c r="A351" s="72" t="s">
        <v>1861</v>
      </c>
      <c r="B351" s="69" t="s">
        <v>1862</v>
      </c>
      <c r="C351" s="69" t="s">
        <v>47</v>
      </c>
      <c r="D351" s="70" t="s">
        <v>129</v>
      </c>
      <c r="E351" s="71" t="s">
        <v>49</v>
      </c>
      <c r="F351" s="55">
        <v>49.83</v>
      </c>
      <c r="G351" s="54">
        <f>MEDIAN(Table2[[#This Row],[Max (H)]],Table2[[#This Row],[Min (H)]])</f>
        <v>63.22</v>
      </c>
      <c r="H351" s="54">
        <v>76.61</v>
      </c>
      <c r="I351" s="55">
        <v>103640</v>
      </c>
      <c r="J351" s="54">
        <v>131493.25</v>
      </c>
      <c r="K351" s="54">
        <v>159346.5</v>
      </c>
    </row>
    <row r="352" spans="1:11" x14ac:dyDescent="0.3">
      <c r="A352" s="72" t="s">
        <v>1627</v>
      </c>
      <c r="B352" s="69" t="s">
        <v>1628</v>
      </c>
      <c r="C352" s="69" t="s">
        <v>47</v>
      </c>
      <c r="D352" s="74" t="s">
        <v>74</v>
      </c>
      <c r="E352" s="71" t="s">
        <v>49</v>
      </c>
      <c r="F352" s="54">
        <v>36.81</v>
      </c>
      <c r="G352" s="54">
        <f>MEDIAN(Table2[[#This Row],[Max (H)]],Table2[[#This Row],[Min (H)]])</f>
        <v>47.41</v>
      </c>
      <c r="H352" s="54">
        <v>58.01</v>
      </c>
      <c r="I352" s="54">
        <v>76560</v>
      </c>
      <c r="J352" s="54">
        <v>97135.5</v>
      </c>
      <c r="K352" s="54">
        <v>120653.78</v>
      </c>
    </row>
    <row r="353" spans="1:11" x14ac:dyDescent="0.3">
      <c r="A353" s="69" t="s">
        <v>672</v>
      </c>
      <c r="B353" s="69" t="s">
        <v>673</v>
      </c>
      <c r="C353" s="69" t="s">
        <v>32</v>
      </c>
      <c r="D353" s="70" t="s">
        <v>44</v>
      </c>
      <c r="E353" s="71" t="s">
        <v>17</v>
      </c>
      <c r="F353" s="54">
        <v>20.3</v>
      </c>
      <c r="G353" s="54"/>
      <c r="H353" s="54">
        <v>28.41</v>
      </c>
      <c r="I353" s="54">
        <v>42215.4</v>
      </c>
      <c r="J353" s="54"/>
      <c r="K353" s="54">
        <v>59100.62</v>
      </c>
    </row>
    <row r="354" spans="1:11" x14ac:dyDescent="0.3">
      <c r="A354" s="69" t="s">
        <v>674</v>
      </c>
      <c r="B354" s="69" t="s">
        <v>675</v>
      </c>
      <c r="C354" s="69" t="s">
        <v>32</v>
      </c>
      <c r="D354" s="70" t="s">
        <v>676</v>
      </c>
      <c r="E354" s="71" t="s">
        <v>17</v>
      </c>
      <c r="F354" s="54">
        <v>22.9</v>
      </c>
      <c r="G354" s="54"/>
      <c r="H354" s="54">
        <v>33.21</v>
      </c>
      <c r="I354" s="54">
        <v>47632.34</v>
      </c>
      <c r="J354" s="54"/>
      <c r="K354" s="54">
        <v>69070.83</v>
      </c>
    </row>
    <row r="355" spans="1:11" x14ac:dyDescent="0.3">
      <c r="A355" s="69" t="s">
        <v>677</v>
      </c>
      <c r="B355" s="69" t="s">
        <v>678</v>
      </c>
      <c r="C355" s="69" t="s">
        <v>47</v>
      </c>
      <c r="D355" s="70" t="s">
        <v>55</v>
      </c>
      <c r="E355" s="71" t="s">
        <v>49</v>
      </c>
      <c r="F355" s="54">
        <v>32.31</v>
      </c>
      <c r="G355" s="54">
        <f>MEDIAN(Table2[[#This Row],[Max (H)]],Table2[[#This Row],[Min (H)]])</f>
        <v>41.61</v>
      </c>
      <c r="H355" s="54">
        <v>50.91</v>
      </c>
      <c r="I355" s="54">
        <v>67200</v>
      </c>
      <c r="J355" s="54">
        <v>85260</v>
      </c>
      <c r="K355" s="54">
        <v>105902.99999999999</v>
      </c>
    </row>
    <row r="356" spans="1:11" x14ac:dyDescent="0.3">
      <c r="A356" s="69" t="s">
        <v>679</v>
      </c>
      <c r="B356" s="69" t="s">
        <v>680</v>
      </c>
      <c r="C356" s="69" t="s">
        <v>15</v>
      </c>
      <c r="D356" s="70" t="s">
        <v>20</v>
      </c>
      <c r="E356" s="71" t="s">
        <v>17</v>
      </c>
      <c r="F356" s="54">
        <v>17.89</v>
      </c>
      <c r="G356" s="54">
        <f>MEDIAN(Table2[[#This Row],[Max (H)]],Table2[[#This Row],[Min (H)]])</f>
        <v>22.1</v>
      </c>
      <c r="H356" s="54">
        <v>26.31</v>
      </c>
      <c r="I356" s="54">
        <v>37208.33</v>
      </c>
      <c r="J356" s="54">
        <v>45301.15</v>
      </c>
      <c r="K356" s="54">
        <v>54728.81</v>
      </c>
    </row>
    <row r="357" spans="1:11" x14ac:dyDescent="0.3">
      <c r="A357" s="69" t="s">
        <v>681</v>
      </c>
      <c r="B357" s="69" t="s">
        <v>682</v>
      </c>
      <c r="C357" s="69" t="s">
        <v>15</v>
      </c>
      <c r="D357" s="70" t="s">
        <v>113</v>
      </c>
      <c r="E357" s="71" t="s">
        <v>17</v>
      </c>
      <c r="F357" s="54">
        <v>15</v>
      </c>
      <c r="G357" s="54">
        <f>MEDIAN(Table2[[#This Row],[Max (H)]],Table2[[#This Row],[Min (H)]])</f>
        <v>17.255000000000003</v>
      </c>
      <c r="H357" s="54">
        <v>19.510000000000002</v>
      </c>
      <c r="I357" s="54">
        <v>31200</v>
      </c>
      <c r="J357" s="54">
        <v>35391.050000000003</v>
      </c>
      <c r="K357" s="54">
        <v>40571.64</v>
      </c>
    </row>
    <row r="358" spans="1:11" x14ac:dyDescent="0.3">
      <c r="A358" s="69" t="s">
        <v>683</v>
      </c>
      <c r="B358" s="69" t="s">
        <v>684</v>
      </c>
      <c r="C358" s="69" t="s">
        <v>15</v>
      </c>
      <c r="D358" s="70" t="s">
        <v>306</v>
      </c>
      <c r="E358" s="71" t="s">
        <v>17</v>
      </c>
      <c r="F358" s="54">
        <v>15.06</v>
      </c>
      <c r="G358" s="54">
        <f>MEDIAN(Table2[[#This Row],[Max (H)]],Table2[[#This Row],[Min (H)]])</f>
        <v>18.61</v>
      </c>
      <c r="H358" s="54">
        <v>22.16</v>
      </c>
      <c r="I358" s="54">
        <v>31333.33</v>
      </c>
      <c r="J358" s="54">
        <v>38148.339999999997</v>
      </c>
      <c r="K358" s="54">
        <v>46087.42</v>
      </c>
    </row>
    <row r="359" spans="1:11" x14ac:dyDescent="0.3">
      <c r="A359" s="69" t="s">
        <v>685</v>
      </c>
      <c r="B359" s="69" t="s">
        <v>686</v>
      </c>
      <c r="C359" s="69" t="s">
        <v>15</v>
      </c>
      <c r="D359" s="70" t="s">
        <v>20</v>
      </c>
      <c r="E359" s="71" t="s">
        <v>17</v>
      </c>
      <c r="F359" s="54">
        <v>17.89</v>
      </c>
      <c r="G359" s="54">
        <f>MEDIAN(Table2[[#This Row],[Max (H)]],Table2[[#This Row],[Min (H)]])</f>
        <v>22.1</v>
      </c>
      <c r="H359" s="54">
        <v>26.31</v>
      </c>
      <c r="I359" s="54">
        <v>37208.33</v>
      </c>
      <c r="J359" s="54">
        <v>45301.15</v>
      </c>
      <c r="K359" s="54">
        <v>54728.81</v>
      </c>
    </row>
    <row r="360" spans="1:11" x14ac:dyDescent="0.3">
      <c r="A360" s="69" t="s">
        <v>687</v>
      </c>
      <c r="B360" s="69" t="s">
        <v>688</v>
      </c>
      <c r="C360" s="69" t="s">
        <v>47</v>
      </c>
      <c r="D360" s="70" t="s">
        <v>52</v>
      </c>
      <c r="E360" s="71" t="s">
        <v>49</v>
      </c>
      <c r="F360" s="54">
        <v>29.04</v>
      </c>
      <c r="G360" s="54">
        <f>MEDIAN(Table2[[#This Row],[Max (H)]],Table2[[#This Row],[Min (H)]])</f>
        <v>36.64</v>
      </c>
      <c r="H360" s="54">
        <v>44.24</v>
      </c>
      <c r="I360" s="54">
        <v>60408.160000000003</v>
      </c>
      <c r="J360" s="54">
        <v>75094.899999999994</v>
      </c>
      <c r="K360" s="54">
        <v>92026.18</v>
      </c>
    </row>
    <row r="361" spans="1:11" x14ac:dyDescent="0.3">
      <c r="A361" s="69" t="s">
        <v>689</v>
      </c>
      <c r="B361" s="69" t="s">
        <v>690</v>
      </c>
      <c r="C361" s="69" t="s">
        <v>15</v>
      </c>
      <c r="D361" s="70" t="s">
        <v>41</v>
      </c>
      <c r="E361" s="71" t="s">
        <v>17</v>
      </c>
      <c r="F361" s="54">
        <v>19.13</v>
      </c>
      <c r="G361" s="54">
        <f>MEDIAN(Table2[[#This Row],[Max (H)]],Table2[[#This Row],[Min (H)]])</f>
        <v>23.634999999999998</v>
      </c>
      <c r="H361" s="54">
        <v>28.14</v>
      </c>
      <c r="I361" s="54">
        <v>39791.67</v>
      </c>
      <c r="J361" s="54">
        <v>48446.36</v>
      </c>
      <c r="K361" s="54">
        <v>58528.57</v>
      </c>
    </row>
    <row r="362" spans="1:11" x14ac:dyDescent="0.3">
      <c r="A362" s="69" t="s">
        <v>691</v>
      </c>
      <c r="B362" s="69" t="s">
        <v>692</v>
      </c>
      <c r="C362" s="69" t="s">
        <v>15</v>
      </c>
      <c r="D362" s="70" t="s">
        <v>16</v>
      </c>
      <c r="E362" s="71" t="s">
        <v>17</v>
      </c>
      <c r="F362" s="54">
        <v>21.59</v>
      </c>
      <c r="G362" s="54">
        <f>MEDIAN(Table2[[#This Row],[Max (H)]],Table2[[#This Row],[Min (H)]])</f>
        <v>27.234999999999999</v>
      </c>
      <c r="H362" s="54">
        <v>32.880000000000003</v>
      </c>
      <c r="I362" s="54">
        <v>44897.96</v>
      </c>
      <c r="J362" s="54">
        <v>55813.78</v>
      </c>
      <c r="K362" s="54">
        <v>68397.83</v>
      </c>
    </row>
    <row r="363" spans="1:11" x14ac:dyDescent="0.3">
      <c r="A363" s="69" t="s">
        <v>693</v>
      </c>
      <c r="B363" s="69" t="s">
        <v>694</v>
      </c>
      <c r="C363" s="69" t="s">
        <v>15</v>
      </c>
      <c r="D363" s="70" t="s">
        <v>95</v>
      </c>
      <c r="E363" s="71" t="s">
        <v>17</v>
      </c>
      <c r="F363" s="54">
        <v>20.149999999999999</v>
      </c>
      <c r="G363" s="54">
        <f>MEDIAN(Table2[[#This Row],[Max (H)]],Table2[[#This Row],[Min (H)]])</f>
        <v>24.895</v>
      </c>
      <c r="H363" s="54">
        <v>29.64</v>
      </c>
      <c r="I363" s="54">
        <v>41916.67</v>
      </c>
      <c r="J363" s="54">
        <v>51033.54</v>
      </c>
      <c r="K363" s="54">
        <v>61654.17</v>
      </c>
    </row>
    <row r="364" spans="1:11" x14ac:dyDescent="0.3">
      <c r="A364" s="69" t="s">
        <v>695</v>
      </c>
      <c r="B364" s="69" t="s">
        <v>696</v>
      </c>
      <c r="C364" s="69" t="s">
        <v>15</v>
      </c>
      <c r="D364" s="70" t="s">
        <v>306</v>
      </c>
      <c r="E364" s="71" t="s">
        <v>17</v>
      </c>
      <c r="F364" s="54">
        <v>15.06</v>
      </c>
      <c r="G364" s="54">
        <f>MEDIAN(Table2[[#This Row],[Max (H)]],Table2[[#This Row],[Min (H)]])</f>
        <v>18.61</v>
      </c>
      <c r="H364" s="54">
        <v>22.16</v>
      </c>
      <c r="I364" s="54">
        <v>31333.33</v>
      </c>
      <c r="J364" s="54">
        <v>38148.339999999997</v>
      </c>
      <c r="K364" s="54">
        <v>46087.42</v>
      </c>
    </row>
    <row r="365" spans="1:11" x14ac:dyDescent="0.3">
      <c r="A365" s="69" t="s">
        <v>697</v>
      </c>
      <c r="B365" s="69" t="s">
        <v>698</v>
      </c>
      <c r="C365" s="69" t="s">
        <v>47</v>
      </c>
      <c r="D365" s="70" t="s">
        <v>108</v>
      </c>
      <c r="E365" s="71" t="s">
        <v>49</v>
      </c>
      <c r="F365" s="55">
        <v>29.36</v>
      </c>
      <c r="G365" s="54">
        <f>MEDIAN(Table2[[#This Row],[Max (H)]],Table2[[#This Row],[Min (H)]])</f>
        <v>37.04</v>
      </c>
      <c r="H365" s="54">
        <v>44.72</v>
      </c>
      <c r="I365" s="55">
        <v>61061.22</v>
      </c>
      <c r="J365" s="54">
        <v>75906.740000000005</v>
      </c>
      <c r="K365" s="54">
        <v>93021.06</v>
      </c>
    </row>
    <row r="366" spans="1:11" x14ac:dyDescent="0.3">
      <c r="A366" s="69" t="s">
        <v>699</v>
      </c>
      <c r="B366" s="69" t="s">
        <v>700</v>
      </c>
      <c r="C366" s="69" t="s">
        <v>47</v>
      </c>
      <c r="D366" s="70" t="s">
        <v>55</v>
      </c>
      <c r="E366" s="71" t="s">
        <v>49</v>
      </c>
      <c r="F366" s="55">
        <v>32.31</v>
      </c>
      <c r="G366" s="54">
        <f>MEDIAN(Table2[[#This Row],[Max (H)]],Table2[[#This Row],[Min (H)]])</f>
        <v>41.61</v>
      </c>
      <c r="H366" s="54">
        <v>50.91</v>
      </c>
      <c r="I366" s="55">
        <v>67200</v>
      </c>
      <c r="J366" s="54">
        <v>85260</v>
      </c>
      <c r="K366" s="54">
        <v>105902.99999999999</v>
      </c>
    </row>
    <row r="367" spans="1:11" x14ac:dyDescent="0.3">
      <c r="A367" s="69" t="s">
        <v>701</v>
      </c>
      <c r="B367" s="69" t="s">
        <v>702</v>
      </c>
      <c r="C367" s="69" t="s">
        <v>47</v>
      </c>
      <c r="D367" s="70" t="s">
        <v>169</v>
      </c>
      <c r="E367" s="71" t="s">
        <v>49</v>
      </c>
      <c r="F367" s="55">
        <v>42.4</v>
      </c>
      <c r="G367" s="54">
        <f>MEDIAN(Table2[[#This Row],[Max (H)]],Table2[[#This Row],[Min (H)]])</f>
        <v>54.614999999999995</v>
      </c>
      <c r="H367" s="54">
        <v>66.83</v>
      </c>
      <c r="I367" s="55">
        <v>88200</v>
      </c>
      <c r="J367" s="54">
        <v>111903.75</v>
      </c>
      <c r="K367" s="54">
        <v>138997.69</v>
      </c>
    </row>
    <row r="368" spans="1:11" x14ac:dyDescent="0.3">
      <c r="A368" s="69" t="s">
        <v>703</v>
      </c>
      <c r="B368" s="69" t="s">
        <v>704</v>
      </c>
      <c r="C368" s="69" t="s">
        <v>104</v>
      </c>
      <c r="D368" s="70" t="s">
        <v>513</v>
      </c>
      <c r="E368" s="71" t="s">
        <v>17</v>
      </c>
      <c r="F368" s="55">
        <v>31.25</v>
      </c>
      <c r="G368" s="54"/>
      <c r="H368" s="54">
        <v>56.95</v>
      </c>
      <c r="I368" s="55">
        <v>65000</v>
      </c>
      <c r="J368" s="54"/>
      <c r="K368" s="54">
        <v>118456</v>
      </c>
    </row>
    <row r="369" spans="1:11" x14ac:dyDescent="0.3">
      <c r="A369" s="69" t="s">
        <v>705</v>
      </c>
      <c r="B369" s="69" t="s">
        <v>706</v>
      </c>
      <c r="C369" s="69" t="s">
        <v>15</v>
      </c>
      <c r="D369" s="70" t="s">
        <v>501</v>
      </c>
      <c r="E369" s="71" t="s">
        <v>17</v>
      </c>
      <c r="F369" s="54">
        <v>18</v>
      </c>
      <c r="G369" s="55"/>
      <c r="H369" s="54">
        <v>38.83</v>
      </c>
      <c r="I369" s="54">
        <v>31200</v>
      </c>
      <c r="J369" s="54"/>
      <c r="K369" s="54">
        <f>Table2[[#This Row],[Max (H)]]*2080</f>
        <v>80766.399999999994</v>
      </c>
    </row>
    <row r="370" spans="1:11" x14ac:dyDescent="0.3">
      <c r="A370" s="69" t="s">
        <v>707</v>
      </c>
      <c r="B370" s="69" t="s">
        <v>708</v>
      </c>
      <c r="C370" s="69" t="s">
        <v>15</v>
      </c>
      <c r="D370" s="70" t="s">
        <v>501</v>
      </c>
      <c r="E370" s="71" t="s">
        <v>17</v>
      </c>
      <c r="F370" s="55">
        <v>18</v>
      </c>
      <c r="G370" s="54"/>
      <c r="H370" s="54">
        <v>38.83</v>
      </c>
      <c r="I370" s="54">
        <v>31200</v>
      </c>
      <c r="J370" s="54"/>
      <c r="K370" s="54">
        <f>Table2[[#This Row],[Max (H)]]*2080</f>
        <v>80766.399999999994</v>
      </c>
    </row>
    <row r="371" spans="1:11" x14ac:dyDescent="0.3">
      <c r="A371" s="69" t="s">
        <v>709</v>
      </c>
      <c r="B371" s="69" t="s">
        <v>710</v>
      </c>
      <c r="C371" s="69" t="s">
        <v>15</v>
      </c>
      <c r="D371" s="70" t="s">
        <v>16</v>
      </c>
      <c r="E371" s="71" t="s">
        <v>17</v>
      </c>
      <c r="F371" s="55">
        <v>21.59</v>
      </c>
      <c r="G371" s="54">
        <f>MEDIAN(Table2[[#This Row],[Max (H)]],Table2[[#This Row],[Min (H)]])</f>
        <v>27.234999999999999</v>
      </c>
      <c r="H371" s="54">
        <v>32.880000000000003</v>
      </c>
      <c r="I371" s="55">
        <v>44897.96</v>
      </c>
      <c r="J371" s="54">
        <v>55813.78</v>
      </c>
      <c r="K371" s="54">
        <v>68397.83</v>
      </c>
    </row>
    <row r="372" spans="1:11" x14ac:dyDescent="0.3">
      <c r="A372" s="72" t="s">
        <v>1843</v>
      </c>
      <c r="B372" s="69" t="s">
        <v>1844</v>
      </c>
      <c r="C372" s="69" t="s">
        <v>15</v>
      </c>
      <c r="D372" s="70" t="s">
        <v>23</v>
      </c>
      <c r="E372" s="71" t="s">
        <v>17</v>
      </c>
      <c r="F372" s="55">
        <v>23.18</v>
      </c>
      <c r="G372" s="54">
        <v>28.635000000000002</v>
      </c>
      <c r="H372" s="54">
        <v>34.090000000000003</v>
      </c>
      <c r="I372" s="55">
        <v>48208.33</v>
      </c>
      <c r="J372" s="54">
        <v>58693.65</v>
      </c>
      <c r="K372" s="54">
        <v>70908.429999999993</v>
      </c>
    </row>
    <row r="373" spans="1:11" x14ac:dyDescent="0.3">
      <c r="A373" s="69" t="s">
        <v>711</v>
      </c>
      <c r="B373" s="69" t="s">
        <v>712</v>
      </c>
      <c r="C373" s="69" t="s">
        <v>104</v>
      </c>
      <c r="D373" s="70" t="s">
        <v>513</v>
      </c>
      <c r="E373" s="71" t="s">
        <v>17</v>
      </c>
      <c r="F373" s="55">
        <v>31.25</v>
      </c>
      <c r="G373" s="54"/>
      <c r="H373" s="54">
        <v>56.95</v>
      </c>
      <c r="I373" s="54">
        <v>65000</v>
      </c>
      <c r="J373" s="54"/>
      <c r="K373" s="54">
        <v>118456</v>
      </c>
    </row>
    <row r="374" spans="1:11" x14ac:dyDescent="0.3">
      <c r="A374" s="69" t="s">
        <v>713</v>
      </c>
      <c r="B374" s="69" t="s">
        <v>714</v>
      </c>
      <c r="C374" s="69" t="s">
        <v>47</v>
      </c>
      <c r="D374" s="70" t="s">
        <v>110</v>
      </c>
      <c r="E374" s="71" t="s">
        <v>49</v>
      </c>
      <c r="F374" s="55">
        <v>57.56</v>
      </c>
      <c r="G374" s="54">
        <f>MEDIAN(Table2[[#This Row],[Max (H)]],Table2[[#This Row],[Min (H)]])</f>
        <v>74.504999999999995</v>
      </c>
      <c r="H374" s="54">
        <v>91.45</v>
      </c>
      <c r="I374" s="55">
        <v>119725.49</v>
      </c>
      <c r="J374" s="54">
        <v>154969.68</v>
      </c>
      <c r="K374" s="54">
        <v>190213.87</v>
      </c>
    </row>
    <row r="375" spans="1:11" x14ac:dyDescent="0.3">
      <c r="A375" s="69" t="s">
        <v>715</v>
      </c>
      <c r="B375" s="69" t="s">
        <v>716</v>
      </c>
      <c r="C375" s="69" t="s">
        <v>15</v>
      </c>
      <c r="D375" s="70" t="s">
        <v>501</v>
      </c>
      <c r="E375" s="71" t="s">
        <v>17</v>
      </c>
      <c r="F375" s="55">
        <v>18</v>
      </c>
      <c r="G375" s="54"/>
      <c r="H375" s="54">
        <v>38.83</v>
      </c>
      <c r="I375" s="54">
        <v>31200</v>
      </c>
      <c r="J375" s="54"/>
      <c r="K375" s="54">
        <f>Table2[[#This Row],[Max (H)]]*2080</f>
        <v>80766.399999999994</v>
      </c>
    </row>
    <row r="376" spans="1:11" x14ac:dyDescent="0.3">
      <c r="A376" s="69" t="s">
        <v>717</v>
      </c>
      <c r="B376" s="69" t="s">
        <v>718</v>
      </c>
      <c r="C376" s="69" t="s">
        <v>15</v>
      </c>
      <c r="D376" s="70" t="s">
        <v>501</v>
      </c>
      <c r="E376" s="71" t="s">
        <v>17</v>
      </c>
      <c r="F376" s="55">
        <v>18</v>
      </c>
      <c r="G376" s="54"/>
      <c r="H376" s="54">
        <v>38.83</v>
      </c>
      <c r="I376" s="55">
        <v>31200</v>
      </c>
      <c r="J376" s="54"/>
      <c r="K376" s="54">
        <v>80766.399999999994</v>
      </c>
    </row>
    <row r="377" spans="1:11" x14ac:dyDescent="0.3">
      <c r="A377" s="69" t="s">
        <v>719</v>
      </c>
      <c r="B377" s="69" t="s">
        <v>720</v>
      </c>
      <c r="C377" s="69" t="s">
        <v>15</v>
      </c>
      <c r="D377" s="70" t="s">
        <v>635</v>
      </c>
      <c r="E377" s="71" t="s">
        <v>17</v>
      </c>
      <c r="F377" s="55">
        <v>15</v>
      </c>
      <c r="G377" s="54"/>
      <c r="H377" s="54">
        <v>31.06</v>
      </c>
      <c r="I377" s="55">
        <v>31200</v>
      </c>
      <c r="J377" s="54"/>
      <c r="K377" s="54">
        <f>Table2[[#This Row],[Max (H)]]*2080</f>
        <v>64604.799999999996</v>
      </c>
    </row>
    <row r="378" spans="1:11" x14ac:dyDescent="0.3">
      <c r="A378" s="69" t="s">
        <v>721</v>
      </c>
      <c r="B378" s="69" t="s">
        <v>1759</v>
      </c>
      <c r="C378" s="69" t="s">
        <v>47</v>
      </c>
      <c r="D378" s="70" t="s">
        <v>48</v>
      </c>
      <c r="E378" s="71" t="s">
        <v>49</v>
      </c>
      <c r="F378" s="55">
        <v>36.729999999999997</v>
      </c>
      <c r="G378" s="54">
        <f>MEDIAN(Table2[[#This Row],[Max (H)]],Table2[[#This Row],[Min (H)]])</f>
        <v>47.31</v>
      </c>
      <c r="H378" s="54">
        <v>57.89</v>
      </c>
      <c r="I378" s="55">
        <v>76400</v>
      </c>
      <c r="J378" s="54">
        <v>96932.5</v>
      </c>
      <c r="K378" s="54">
        <v>120401.63</v>
      </c>
    </row>
    <row r="379" spans="1:11" x14ac:dyDescent="0.3">
      <c r="A379" s="69" t="s">
        <v>724</v>
      </c>
      <c r="B379" s="69" t="s">
        <v>1756</v>
      </c>
      <c r="C379" s="69" t="s">
        <v>47</v>
      </c>
      <c r="D379" s="70" t="s">
        <v>108</v>
      </c>
      <c r="E379" s="71" t="s">
        <v>49</v>
      </c>
      <c r="F379" s="54">
        <v>29.36</v>
      </c>
      <c r="G379" s="54">
        <f>MEDIAN(Table2[[#This Row],[Max (H)]],Table2[[#This Row],[Min (H)]])</f>
        <v>37.04</v>
      </c>
      <c r="H379" s="54">
        <v>44.72</v>
      </c>
      <c r="I379" s="54">
        <v>61061.22</v>
      </c>
      <c r="J379" s="54">
        <v>75906.740000000005</v>
      </c>
      <c r="K379" s="54">
        <v>93021.06</v>
      </c>
    </row>
    <row r="380" spans="1:11" x14ac:dyDescent="0.3">
      <c r="A380" s="69" t="s">
        <v>723</v>
      </c>
      <c r="B380" s="69" t="s">
        <v>1758</v>
      </c>
      <c r="C380" s="69" t="s">
        <v>47</v>
      </c>
      <c r="D380" s="70" t="s">
        <v>71</v>
      </c>
      <c r="E380" s="71" t="s">
        <v>49</v>
      </c>
      <c r="F380" s="54">
        <v>33.159999999999997</v>
      </c>
      <c r="G380" s="54">
        <f>MEDIAN(Table2[[#This Row],[Max (H)]],Table2[[#This Row],[Min (H)]])</f>
        <v>41.84</v>
      </c>
      <c r="H380" s="54">
        <v>50.52</v>
      </c>
      <c r="I380" s="54">
        <v>68979.59</v>
      </c>
      <c r="J380" s="54">
        <v>85750.26</v>
      </c>
      <c r="K380" s="54">
        <v>105083.94</v>
      </c>
    </row>
    <row r="381" spans="1:11" x14ac:dyDescent="0.3">
      <c r="A381" s="69" t="s">
        <v>725</v>
      </c>
      <c r="B381" s="69" t="s">
        <v>1757</v>
      </c>
      <c r="C381" s="69" t="s">
        <v>47</v>
      </c>
      <c r="D381" s="70" t="s">
        <v>169</v>
      </c>
      <c r="E381" s="71" t="s">
        <v>49</v>
      </c>
      <c r="F381" s="54">
        <v>42.4</v>
      </c>
      <c r="G381" s="54">
        <v>54.614999999999995</v>
      </c>
      <c r="H381" s="54">
        <v>66.83</v>
      </c>
      <c r="I381" s="54">
        <v>88200</v>
      </c>
      <c r="J381" s="54">
        <v>111903.75</v>
      </c>
      <c r="K381" s="54">
        <v>138997.69</v>
      </c>
    </row>
    <row r="382" spans="1:11" x14ac:dyDescent="0.3">
      <c r="A382" s="69" t="s">
        <v>722</v>
      </c>
      <c r="B382" s="69" t="s">
        <v>1760</v>
      </c>
      <c r="C382" s="69" t="s">
        <v>15</v>
      </c>
      <c r="D382" s="70" t="s">
        <v>26</v>
      </c>
      <c r="E382" s="71" t="s">
        <v>17</v>
      </c>
      <c r="F382" s="55">
        <v>25.65</v>
      </c>
      <c r="G382" s="54">
        <f>MEDIAN(Table2[[#This Row],[Max (H)]],Table2[[#This Row],[Min (H)]])</f>
        <v>32.36</v>
      </c>
      <c r="H382" s="54">
        <v>39.07</v>
      </c>
      <c r="I382" s="55">
        <v>53346.94</v>
      </c>
      <c r="J382" s="54">
        <v>66316.92</v>
      </c>
      <c r="K382" s="54">
        <v>81269.06</v>
      </c>
    </row>
    <row r="383" spans="1:11" x14ac:dyDescent="0.3">
      <c r="A383" s="69" t="s">
        <v>726</v>
      </c>
      <c r="B383" s="69" t="s">
        <v>727</v>
      </c>
      <c r="C383" s="69" t="s">
        <v>15</v>
      </c>
      <c r="D383" s="70" t="s">
        <v>113</v>
      </c>
      <c r="E383" s="71" t="s">
        <v>17</v>
      </c>
      <c r="F383" s="54">
        <v>15</v>
      </c>
      <c r="G383" s="54">
        <f>MEDIAN(Table2[[#This Row],[Max (H)]],Table2[[#This Row],[Min (H)]])</f>
        <v>17.255000000000003</v>
      </c>
      <c r="H383" s="54">
        <v>19.510000000000002</v>
      </c>
      <c r="I383" s="54">
        <v>31200</v>
      </c>
      <c r="J383" s="54">
        <v>35391.050000000003</v>
      </c>
      <c r="K383" s="54">
        <v>40571.64</v>
      </c>
    </row>
    <row r="384" spans="1:11" x14ac:dyDescent="0.3">
      <c r="A384" s="69" t="s">
        <v>728</v>
      </c>
      <c r="B384" s="69" t="s">
        <v>729</v>
      </c>
      <c r="C384" s="69" t="s">
        <v>104</v>
      </c>
      <c r="D384" s="70" t="s">
        <v>41</v>
      </c>
      <c r="E384" s="71" t="s">
        <v>17</v>
      </c>
      <c r="F384" s="54">
        <v>19.13</v>
      </c>
      <c r="G384" s="54">
        <f>MEDIAN(Table2[[#This Row],[Max (H)]],Table2[[#This Row],[Min (H)]])</f>
        <v>23.634999999999998</v>
      </c>
      <c r="H384" s="54">
        <v>28.14</v>
      </c>
      <c r="I384" s="54">
        <v>39791.67</v>
      </c>
      <c r="J384" s="54">
        <v>48446.36</v>
      </c>
      <c r="K384" s="54">
        <v>58528.57</v>
      </c>
    </row>
    <row r="385" spans="1:11" x14ac:dyDescent="0.3">
      <c r="A385" s="69" t="s">
        <v>730</v>
      </c>
      <c r="B385" s="69" t="s">
        <v>731</v>
      </c>
      <c r="C385" s="69" t="s">
        <v>47</v>
      </c>
      <c r="D385" s="70" t="s">
        <v>52</v>
      </c>
      <c r="E385" s="71" t="s">
        <v>49</v>
      </c>
      <c r="F385" s="54">
        <v>29.04</v>
      </c>
      <c r="G385" s="54">
        <f>MEDIAN(Table2[[#This Row],[Max (H)]],Table2[[#This Row],[Min (H)]])</f>
        <v>36.64</v>
      </c>
      <c r="H385" s="54">
        <v>44.24</v>
      </c>
      <c r="I385" s="54">
        <v>60408.160000000003</v>
      </c>
      <c r="J385" s="54">
        <v>75094.899999999994</v>
      </c>
      <c r="K385" s="54">
        <v>92026.18</v>
      </c>
    </row>
    <row r="386" spans="1:11" x14ac:dyDescent="0.3">
      <c r="A386" s="69" t="s">
        <v>732</v>
      </c>
      <c r="B386" s="69" t="s">
        <v>733</v>
      </c>
      <c r="C386" s="69" t="s">
        <v>47</v>
      </c>
      <c r="D386" s="70" t="s">
        <v>123</v>
      </c>
      <c r="E386" s="71" t="s">
        <v>49</v>
      </c>
      <c r="F386" s="54">
        <v>54.75</v>
      </c>
      <c r="G386" s="54">
        <f>MEDIAN(Table2[[#This Row],[Max (H)]],Table2[[#This Row],[Min (H)]])</f>
        <v>70.865000000000009</v>
      </c>
      <c r="H386" s="54">
        <v>86.98</v>
      </c>
      <c r="I386" s="54">
        <v>113882.35</v>
      </c>
      <c r="J386" s="54">
        <v>147406.47</v>
      </c>
      <c r="K386" s="54">
        <v>180930.59</v>
      </c>
    </row>
    <row r="387" spans="1:11" x14ac:dyDescent="0.3">
      <c r="A387" s="69" t="s">
        <v>734</v>
      </c>
      <c r="B387" s="69" t="s">
        <v>735</v>
      </c>
      <c r="C387" s="69" t="s">
        <v>47</v>
      </c>
      <c r="D387" s="70" t="s">
        <v>58</v>
      </c>
      <c r="E387" s="71" t="s">
        <v>49</v>
      </c>
      <c r="F387" s="54">
        <v>25</v>
      </c>
      <c r="G387" s="54">
        <f>MEDIAN(Table2[[#This Row],[Max (H)]],Table2[[#This Row],[Min (H)]])</f>
        <v>31.545000000000002</v>
      </c>
      <c r="H387" s="54">
        <v>38.090000000000003</v>
      </c>
      <c r="I387" s="54">
        <v>52000</v>
      </c>
      <c r="J387" s="54">
        <v>64642.5</v>
      </c>
      <c r="K387" s="54">
        <v>79217.13</v>
      </c>
    </row>
    <row r="388" spans="1:11" x14ac:dyDescent="0.3">
      <c r="A388" s="72" t="s">
        <v>1631</v>
      </c>
      <c r="B388" s="69" t="s">
        <v>1632</v>
      </c>
      <c r="C388" s="69" t="s">
        <v>47</v>
      </c>
      <c r="D388" s="70" t="s">
        <v>48</v>
      </c>
      <c r="E388" s="71" t="s">
        <v>49</v>
      </c>
      <c r="F388" s="55">
        <v>36.729999999999997</v>
      </c>
      <c r="G388" s="54">
        <f>MEDIAN(Table2[[#This Row],[Max (H)]],Table2[[#This Row],[Min (H)]])</f>
        <v>47.31</v>
      </c>
      <c r="H388" s="54">
        <v>57.89</v>
      </c>
      <c r="I388" s="55">
        <v>76400</v>
      </c>
      <c r="J388" s="54">
        <v>96932.5</v>
      </c>
      <c r="K388" s="54">
        <v>120401.63</v>
      </c>
    </row>
    <row r="389" spans="1:11" x14ac:dyDescent="0.3">
      <c r="A389" s="72" t="s">
        <v>736</v>
      </c>
      <c r="B389" s="69" t="s">
        <v>737</v>
      </c>
      <c r="C389" s="69" t="s">
        <v>47</v>
      </c>
      <c r="D389" s="74" t="s">
        <v>61</v>
      </c>
      <c r="E389" s="71" t="s">
        <v>17</v>
      </c>
      <c r="F389" s="54">
        <v>19.13</v>
      </c>
      <c r="G389" s="54">
        <f>MEDIAN(Table2[[#This Row],[Max (H)]],Table2[[#This Row],[Min (H)]])</f>
        <v>23.634999999999998</v>
      </c>
      <c r="H389" s="54">
        <v>28.14</v>
      </c>
      <c r="I389" s="54">
        <v>39791.67</v>
      </c>
      <c r="J389" s="54">
        <v>48446.36</v>
      </c>
      <c r="K389" s="54">
        <v>58528.57</v>
      </c>
    </row>
    <row r="390" spans="1:11" x14ac:dyDescent="0.3">
      <c r="A390" s="69" t="s">
        <v>738</v>
      </c>
      <c r="B390" s="69" t="s">
        <v>739</v>
      </c>
      <c r="C390" s="69" t="s">
        <v>47</v>
      </c>
      <c r="D390" s="70" t="s">
        <v>357</v>
      </c>
      <c r="E390" s="71" t="s">
        <v>17</v>
      </c>
      <c r="F390" s="55">
        <v>17.89</v>
      </c>
      <c r="G390" s="54">
        <f>MEDIAN(Table2[[#This Row],[Max (H)]],Table2[[#This Row],[Min (H)]])</f>
        <v>22.1</v>
      </c>
      <c r="H390" s="54">
        <v>26.31</v>
      </c>
      <c r="I390" s="55">
        <v>37208.33</v>
      </c>
      <c r="J390" s="54">
        <v>45301.15</v>
      </c>
      <c r="K390" s="54">
        <v>54728.81</v>
      </c>
    </row>
    <row r="391" spans="1:11" x14ac:dyDescent="0.3">
      <c r="A391" s="69" t="s">
        <v>740</v>
      </c>
      <c r="B391" s="69" t="s">
        <v>741</v>
      </c>
      <c r="C391" s="69" t="s">
        <v>15</v>
      </c>
      <c r="D391" s="70" t="s">
        <v>113</v>
      </c>
      <c r="E391" s="71" t="s">
        <v>17</v>
      </c>
      <c r="F391" s="54">
        <v>15</v>
      </c>
      <c r="G391" s="54">
        <f>MEDIAN(Table2[[#This Row],[Max (H)]],Table2[[#This Row],[Min (H)]])</f>
        <v>17.255000000000003</v>
      </c>
      <c r="H391" s="54">
        <v>19.510000000000002</v>
      </c>
      <c r="I391" s="54">
        <v>31200</v>
      </c>
      <c r="J391" s="54">
        <v>35391.050000000003</v>
      </c>
      <c r="K391" s="54">
        <v>40571.64</v>
      </c>
    </row>
    <row r="392" spans="1:11" x14ac:dyDescent="0.3">
      <c r="A392" s="69" t="s">
        <v>1022</v>
      </c>
      <c r="B392" s="69" t="s">
        <v>1736</v>
      </c>
      <c r="C392" s="69" t="s">
        <v>15</v>
      </c>
      <c r="D392" s="70" t="s">
        <v>279</v>
      </c>
      <c r="E392" s="71" t="s">
        <v>17</v>
      </c>
      <c r="F392" s="54">
        <v>15</v>
      </c>
      <c r="G392" s="54">
        <f>MEDIAN(Table2[[#This Row],[Max (H)]],Table2[[#This Row],[Min (H)]])</f>
        <v>17.914999999999999</v>
      </c>
      <c r="H392" s="54">
        <v>20.83</v>
      </c>
      <c r="I392" s="54">
        <v>31200</v>
      </c>
      <c r="J392" s="54">
        <v>36736.36</v>
      </c>
      <c r="K392" s="54">
        <v>43329.53</v>
      </c>
    </row>
    <row r="393" spans="1:11" x14ac:dyDescent="0.3">
      <c r="A393" s="69" t="s">
        <v>1023</v>
      </c>
      <c r="B393" s="69" t="s">
        <v>1737</v>
      </c>
      <c r="C393" s="69" t="s">
        <v>15</v>
      </c>
      <c r="D393" s="70" t="s">
        <v>36</v>
      </c>
      <c r="E393" s="71" t="s">
        <v>17</v>
      </c>
      <c r="F393" s="54">
        <v>16.43</v>
      </c>
      <c r="G393" s="54">
        <f>MEDIAN(Table2[[#This Row],[Max (H)]],Table2[[#This Row],[Min (H)]])</f>
        <v>20.295502163461538</v>
      </c>
      <c r="H393" s="54">
        <v>24.161004326923077</v>
      </c>
      <c r="I393" s="54">
        <v>34166.67</v>
      </c>
      <c r="J393" s="54">
        <v>41597.919999999998</v>
      </c>
      <c r="K393" s="54">
        <v>50254.89</v>
      </c>
    </row>
    <row r="394" spans="1:11" x14ac:dyDescent="0.3">
      <c r="A394" s="69" t="s">
        <v>1024</v>
      </c>
      <c r="B394" s="69" t="s">
        <v>1738</v>
      </c>
      <c r="C394" s="69" t="s">
        <v>15</v>
      </c>
      <c r="D394" s="70" t="s">
        <v>20</v>
      </c>
      <c r="E394" s="71" t="s">
        <v>17</v>
      </c>
      <c r="F394" s="54">
        <v>17.89</v>
      </c>
      <c r="G394" s="54">
        <f>MEDIAN(Table2[[#This Row],[Max (H)]],Table2[[#This Row],[Min (H)]])</f>
        <v>22.1</v>
      </c>
      <c r="H394" s="54">
        <v>26.31</v>
      </c>
      <c r="I394" s="54">
        <v>37208.33</v>
      </c>
      <c r="J394" s="54">
        <v>45301.15</v>
      </c>
      <c r="K394" s="54">
        <v>54728.81</v>
      </c>
    </row>
    <row r="395" spans="1:11" x14ac:dyDescent="0.3">
      <c r="A395" s="69" t="s">
        <v>1025</v>
      </c>
      <c r="B395" s="69" t="s">
        <v>1739</v>
      </c>
      <c r="C395" s="69" t="s">
        <v>15</v>
      </c>
      <c r="D395" s="70" t="s">
        <v>41</v>
      </c>
      <c r="E395" s="71" t="s">
        <v>17</v>
      </c>
      <c r="F395" s="54">
        <v>19.13</v>
      </c>
      <c r="G395" s="54">
        <f>MEDIAN(Table2[[#This Row],[Max (H)]],Table2[[#This Row],[Min (H)]])</f>
        <v>23.634999999999998</v>
      </c>
      <c r="H395" s="54">
        <v>28.14</v>
      </c>
      <c r="I395" s="54">
        <v>39791.67</v>
      </c>
      <c r="J395" s="54">
        <v>48446.36</v>
      </c>
      <c r="K395" s="54">
        <v>58528.57</v>
      </c>
    </row>
    <row r="396" spans="1:11" x14ac:dyDescent="0.3">
      <c r="A396" s="69" t="s">
        <v>813</v>
      </c>
      <c r="B396" s="69" t="s">
        <v>1741</v>
      </c>
      <c r="C396" s="69" t="s">
        <v>15</v>
      </c>
      <c r="D396" s="70" t="s">
        <v>16</v>
      </c>
      <c r="E396" s="71" t="s">
        <v>17</v>
      </c>
      <c r="F396" s="54">
        <v>21.59</v>
      </c>
      <c r="G396" s="54">
        <f>MEDIAN(Table2[[#This Row],[Max (H)]],Table2[[#This Row],[Min (H)]])</f>
        <v>27.234999999999999</v>
      </c>
      <c r="H396" s="54">
        <v>32.880000000000003</v>
      </c>
      <c r="I396" s="54">
        <v>44897.96</v>
      </c>
      <c r="J396" s="54">
        <v>55813.78</v>
      </c>
      <c r="K396" s="54">
        <v>68397.83</v>
      </c>
    </row>
    <row r="397" spans="1:11" x14ac:dyDescent="0.3">
      <c r="A397" s="69" t="s">
        <v>816</v>
      </c>
      <c r="B397" s="69" t="s">
        <v>1740</v>
      </c>
      <c r="C397" s="69" t="s">
        <v>104</v>
      </c>
      <c r="D397" s="70" t="s">
        <v>161</v>
      </c>
      <c r="E397" s="71" t="s">
        <v>17</v>
      </c>
      <c r="F397" s="54">
        <v>25</v>
      </c>
      <c r="G397" s="54">
        <f>MEDIAN(Table2[[#This Row],[Max (H)]],Table2[[#This Row],[Min (H)]])</f>
        <v>31.545000000000002</v>
      </c>
      <c r="H397" s="54">
        <v>38.090000000000003</v>
      </c>
      <c r="I397" s="54">
        <v>52000</v>
      </c>
      <c r="J397" s="54">
        <v>64642.5</v>
      </c>
      <c r="K397" s="54">
        <v>79217.13</v>
      </c>
    </row>
    <row r="398" spans="1:11" x14ac:dyDescent="0.3">
      <c r="A398" s="69" t="s">
        <v>742</v>
      </c>
      <c r="B398" s="69" t="s">
        <v>743</v>
      </c>
      <c r="C398" s="69" t="s">
        <v>47</v>
      </c>
      <c r="D398" s="70" t="s">
        <v>110</v>
      </c>
      <c r="E398" s="71" t="s">
        <v>49</v>
      </c>
      <c r="F398" s="54">
        <v>57.56</v>
      </c>
      <c r="G398" s="54">
        <f>MEDIAN(Table2[[#This Row],[Max (H)]],Table2[[#This Row],[Min (H)]])</f>
        <v>74.504999999999995</v>
      </c>
      <c r="H398" s="54">
        <v>91.45</v>
      </c>
      <c r="I398" s="54">
        <v>119725.49</v>
      </c>
      <c r="J398" s="54">
        <v>154969.68</v>
      </c>
      <c r="K398" s="54">
        <v>190213.87</v>
      </c>
    </row>
    <row r="399" spans="1:11" x14ac:dyDescent="0.3">
      <c r="A399" s="72" t="s">
        <v>1718</v>
      </c>
      <c r="B399" s="69" t="s">
        <v>1719</v>
      </c>
      <c r="C399" s="69" t="s">
        <v>47</v>
      </c>
      <c r="D399" s="70" t="s">
        <v>52</v>
      </c>
      <c r="E399" s="71" t="s">
        <v>49</v>
      </c>
      <c r="F399" s="54">
        <v>29.04</v>
      </c>
      <c r="G399" s="54">
        <f>MEDIAN(Table2[[#This Row],[Max (H)]],Table2[[#This Row],[Min (H)]])</f>
        <v>36.64</v>
      </c>
      <c r="H399" s="54">
        <v>44.24</v>
      </c>
      <c r="I399" s="54">
        <v>60408.160000000003</v>
      </c>
      <c r="J399" s="54">
        <v>75094.899999999994</v>
      </c>
      <c r="K399" s="54">
        <v>92026.18</v>
      </c>
    </row>
    <row r="400" spans="1:11" x14ac:dyDescent="0.3">
      <c r="A400" s="69" t="s">
        <v>744</v>
      </c>
      <c r="B400" s="69" t="s">
        <v>745</v>
      </c>
      <c r="C400" s="69" t="s">
        <v>15</v>
      </c>
      <c r="D400" s="70" t="s">
        <v>20</v>
      </c>
      <c r="E400" s="71" t="s">
        <v>17</v>
      </c>
      <c r="F400" s="54">
        <v>17.89</v>
      </c>
      <c r="G400" s="54">
        <f>MEDIAN(Table2[[#This Row],[Max (H)]],Table2[[#This Row],[Min (H)]])</f>
        <v>22.1</v>
      </c>
      <c r="H400" s="54">
        <v>26.31</v>
      </c>
      <c r="I400" s="54">
        <v>37208.33</v>
      </c>
      <c r="J400" s="54">
        <v>45301.15</v>
      </c>
      <c r="K400" s="54">
        <v>54728.81</v>
      </c>
    </row>
    <row r="401" spans="1:11" x14ac:dyDescent="0.3">
      <c r="A401" s="69" t="s">
        <v>746</v>
      </c>
      <c r="B401" s="69" t="s">
        <v>747</v>
      </c>
      <c r="C401" s="69" t="s">
        <v>47</v>
      </c>
      <c r="D401" s="70" t="s">
        <v>61</v>
      </c>
      <c r="E401" s="71" t="s">
        <v>17</v>
      </c>
      <c r="F401" s="54">
        <v>19.13</v>
      </c>
      <c r="G401" s="54">
        <f>MEDIAN(Table2[[#This Row],[Max (H)]],Table2[[#This Row],[Min (H)]])</f>
        <v>23.634999999999998</v>
      </c>
      <c r="H401" s="54">
        <v>28.14</v>
      </c>
      <c r="I401" s="54">
        <v>39791.67</v>
      </c>
      <c r="J401" s="54">
        <v>48446.36</v>
      </c>
      <c r="K401" s="54">
        <v>58528.57</v>
      </c>
    </row>
    <row r="402" spans="1:11" x14ac:dyDescent="0.3">
      <c r="A402" s="69" t="s">
        <v>748</v>
      </c>
      <c r="B402" s="69" t="s">
        <v>749</v>
      </c>
      <c r="C402" s="69" t="s">
        <v>15</v>
      </c>
      <c r="D402" s="70" t="s">
        <v>41</v>
      </c>
      <c r="E402" s="71" t="s">
        <v>17</v>
      </c>
      <c r="F402" s="54">
        <v>19.13</v>
      </c>
      <c r="G402" s="54">
        <f>MEDIAN(Table2[[#This Row],[Max (H)]],Table2[[#This Row],[Min (H)]])</f>
        <v>23.634999999999998</v>
      </c>
      <c r="H402" s="54">
        <v>28.14</v>
      </c>
      <c r="I402" s="54">
        <v>39791.67</v>
      </c>
      <c r="J402" s="54">
        <v>48446.36</v>
      </c>
      <c r="K402" s="54">
        <v>58528.57</v>
      </c>
    </row>
    <row r="403" spans="1:11" x14ac:dyDescent="0.3">
      <c r="A403" s="72" t="s">
        <v>750</v>
      </c>
      <c r="B403" s="69" t="s">
        <v>751</v>
      </c>
      <c r="C403" s="69" t="s">
        <v>47</v>
      </c>
      <c r="D403" s="74" t="s">
        <v>58</v>
      </c>
      <c r="E403" s="71" t="s">
        <v>49</v>
      </c>
      <c r="F403" s="54">
        <v>25</v>
      </c>
      <c r="G403" s="54">
        <f>MEDIAN(Table2[[#This Row],[Max (H)]],Table2[[#This Row],[Min (H)]])</f>
        <v>31.545000000000002</v>
      </c>
      <c r="H403" s="54">
        <v>38.090000000000003</v>
      </c>
      <c r="I403" s="54">
        <v>52000</v>
      </c>
      <c r="J403" s="54">
        <v>64642.5</v>
      </c>
      <c r="K403" s="54">
        <v>79217.13</v>
      </c>
    </row>
    <row r="404" spans="1:11" x14ac:dyDescent="0.3">
      <c r="A404" s="72" t="s">
        <v>1868</v>
      </c>
      <c r="B404" s="69" t="s">
        <v>1869</v>
      </c>
      <c r="C404" s="69" t="s">
        <v>47</v>
      </c>
      <c r="D404" s="70" t="s">
        <v>120</v>
      </c>
      <c r="E404" s="71" t="s">
        <v>49</v>
      </c>
      <c r="F404" s="54">
        <v>48.04</v>
      </c>
      <c r="G404" s="54">
        <f>MEDIAN(Table2[[#This Row],[Max (H)]],Table2[[#This Row],[Min (H)]])</f>
        <v>62.179999999999993</v>
      </c>
      <c r="H404" s="54">
        <v>76.319999999999993</v>
      </c>
      <c r="I404" s="54">
        <v>99921.57</v>
      </c>
      <c r="J404" s="54">
        <v>129335.98</v>
      </c>
      <c r="K404" s="54">
        <v>158750.39000000001</v>
      </c>
    </row>
    <row r="405" spans="1:11" x14ac:dyDescent="0.3">
      <c r="A405" s="69" t="s">
        <v>752</v>
      </c>
      <c r="B405" s="69" t="s">
        <v>753</v>
      </c>
      <c r="C405" s="69" t="s">
        <v>47</v>
      </c>
      <c r="D405" s="70" t="s">
        <v>74</v>
      </c>
      <c r="E405" s="71" t="s">
        <v>49</v>
      </c>
      <c r="F405" s="54">
        <v>36.81</v>
      </c>
      <c r="G405" s="54">
        <f>MEDIAN(Table2[[#This Row],[Max (H)]],Table2[[#This Row],[Min (H)]])</f>
        <v>47.41</v>
      </c>
      <c r="H405" s="54">
        <v>58.01</v>
      </c>
      <c r="I405" s="54">
        <v>76560</v>
      </c>
      <c r="J405" s="54">
        <v>97135.5</v>
      </c>
      <c r="K405" s="54">
        <v>120653.78</v>
      </c>
    </row>
    <row r="406" spans="1:11" x14ac:dyDescent="0.3">
      <c r="A406" s="69" t="s">
        <v>754</v>
      </c>
      <c r="B406" s="69" t="s">
        <v>755</v>
      </c>
      <c r="C406" s="69" t="s">
        <v>47</v>
      </c>
      <c r="D406" s="70" t="s">
        <v>55</v>
      </c>
      <c r="E406" s="71" t="s">
        <v>49</v>
      </c>
      <c r="F406" s="55">
        <v>32.31</v>
      </c>
      <c r="G406" s="54">
        <f>MEDIAN(Table2[[#This Row],[Max (H)]],Table2[[#This Row],[Min (H)]])</f>
        <v>41.61</v>
      </c>
      <c r="H406" s="54">
        <v>50.91</v>
      </c>
      <c r="I406" s="55">
        <v>67200</v>
      </c>
      <c r="J406" s="54">
        <v>85260</v>
      </c>
      <c r="K406" s="54">
        <v>105902.99999999999</v>
      </c>
    </row>
    <row r="407" spans="1:11" x14ac:dyDescent="0.3">
      <c r="A407" s="72" t="s">
        <v>1669</v>
      </c>
      <c r="B407" s="69" t="s">
        <v>1852</v>
      </c>
      <c r="C407" s="69" t="s">
        <v>47</v>
      </c>
      <c r="D407" s="70" t="s">
        <v>58</v>
      </c>
      <c r="E407" s="71" t="s">
        <v>49</v>
      </c>
      <c r="F407" s="55">
        <v>25</v>
      </c>
      <c r="G407" s="54">
        <f>MEDIAN(Table2[[#This Row],[Max (H)]],Table2[[#This Row],[Min (H)]])</f>
        <v>31.545000000000002</v>
      </c>
      <c r="H407" s="54">
        <v>38.090000000000003</v>
      </c>
      <c r="I407" s="55">
        <v>52000</v>
      </c>
      <c r="J407" s="54">
        <v>64642.5</v>
      </c>
      <c r="K407" s="54">
        <v>79217.13</v>
      </c>
    </row>
    <row r="408" spans="1:11" x14ac:dyDescent="0.3">
      <c r="A408" s="69" t="s">
        <v>756</v>
      </c>
      <c r="B408" s="69" t="s">
        <v>757</v>
      </c>
      <c r="C408" s="69" t="s">
        <v>47</v>
      </c>
      <c r="D408" s="70" t="s">
        <v>64</v>
      </c>
      <c r="E408" s="71" t="s">
        <v>49</v>
      </c>
      <c r="F408" s="54">
        <v>21.59</v>
      </c>
      <c r="G408" s="54">
        <f>MEDIAN(Table2[[#This Row],[Max (H)]],Table2[[#This Row],[Min (H)]])</f>
        <v>27.234999999999999</v>
      </c>
      <c r="H408" s="54">
        <v>32.880000000000003</v>
      </c>
      <c r="I408" s="54">
        <v>44897.96</v>
      </c>
      <c r="J408" s="54">
        <v>55813.78</v>
      </c>
      <c r="K408" s="54">
        <v>68397.83</v>
      </c>
    </row>
    <row r="409" spans="1:11" x14ac:dyDescent="0.3">
      <c r="A409" s="69" t="s">
        <v>758</v>
      </c>
      <c r="B409" s="69" t="s">
        <v>759</v>
      </c>
      <c r="C409" s="69" t="s">
        <v>47</v>
      </c>
      <c r="D409" s="70" t="s">
        <v>71</v>
      </c>
      <c r="E409" s="71" t="s">
        <v>49</v>
      </c>
      <c r="F409" s="54">
        <v>33.159999999999997</v>
      </c>
      <c r="G409" s="54">
        <f>MEDIAN(Table2[[#This Row],[Max (H)]],Table2[[#This Row],[Min (H)]])</f>
        <v>41.84</v>
      </c>
      <c r="H409" s="54">
        <v>50.52</v>
      </c>
      <c r="I409" s="54">
        <v>68979.59</v>
      </c>
      <c r="J409" s="54">
        <v>85750.26</v>
      </c>
      <c r="K409" s="54">
        <v>105083.94</v>
      </c>
    </row>
    <row r="410" spans="1:11" x14ac:dyDescent="0.3">
      <c r="A410" s="69" t="s">
        <v>760</v>
      </c>
      <c r="B410" s="69" t="s">
        <v>761</v>
      </c>
      <c r="C410" s="69" t="s">
        <v>15</v>
      </c>
      <c r="D410" s="70" t="s">
        <v>41</v>
      </c>
      <c r="E410" s="71" t="s">
        <v>17</v>
      </c>
      <c r="F410" s="54">
        <v>19.13</v>
      </c>
      <c r="G410" s="54">
        <f>MEDIAN(Table2[[#This Row],[Max (H)]],Table2[[#This Row],[Min (H)]])</f>
        <v>23.634999999999998</v>
      </c>
      <c r="H410" s="54">
        <v>28.14</v>
      </c>
      <c r="I410" s="54">
        <v>39791.67</v>
      </c>
      <c r="J410" s="54">
        <v>48446.36</v>
      </c>
      <c r="K410" s="54">
        <v>58528.57</v>
      </c>
    </row>
    <row r="411" spans="1:11" x14ac:dyDescent="0.3">
      <c r="A411" s="72" t="s">
        <v>762</v>
      </c>
      <c r="B411" s="69" t="s">
        <v>763</v>
      </c>
      <c r="C411" s="69" t="s">
        <v>47</v>
      </c>
      <c r="D411" s="74" t="s">
        <v>55</v>
      </c>
      <c r="E411" s="71" t="s">
        <v>49</v>
      </c>
      <c r="F411" s="55">
        <v>32.31</v>
      </c>
      <c r="G411" s="54">
        <f>MEDIAN(Table2[[#This Row],[Max (H)]],Table2[[#This Row],[Min (H)]])</f>
        <v>41.61</v>
      </c>
      <c r="H411" s="54">
        <v>50.91</v>
      </c>
      <c r="I411" s="55">
        <v>67200</v>
      </c>
      <c r="J411" s="54">
        <v>85260</v>
      </c>
      <c r="K411" s="54">
        <v>105902.99999999999</v>
      </c>
    </row>
    <row r="412" spans="1:11" x14ac:dyDescent="0.3">
      <c r="A412" s="69" t="s">
        <v>764</v>
      </c>
      <c r="B412" s="69" t="s">
        <v>765</v>
      </c>
      <c r="C412" s="69" t="s">
        <v>47</v>
      </c>
      <c r="D412" s="70" t="s">
        <v>55</v>
      </c>
      <c r="E412" s="71" t="s">
        <v>49</v>
      </c>
      <c r="F412" s="55">
        <v>32.31</v>
      </c>
      <c r="G412" s="54">
        <f>MEDIAN(Table2[[#This Row],[Max (H)]],Table2[[#This Row],[Min (H)]])</f>
        <v>41.61</v>
      </c>
      <c r="H412" s="54">
        <v>50.91</v>
      </c>
      <c r="I412" s="55">
        <v>67200</v>
      </c>
      <c r="J412" s="54">
        <v>85260</v>
      </c>
      <c r="K412" s="54">
        <v>105902.99999999999</v>
      </c>
    </row>
    <row r="413" spans="1:11" x14ac:dyDescent="0.3">
      <c r="A413" s="69" t="s">
        <v>767</v>
      </c>
      <c r="B413" s="69" t="s">
        <v>768</v>
      </c>
      <c r="C413" s="69" t="s">
        <v>47</v>
      </c>
      <c r="D413" s="70" t="s">
        <v>129</v>
      </c>
      <c r="E413" s="71" t="s">
        <v>49</v>
      </c>
      <c r="F413" s="55">
        <v>49.83</v>
      </c>
      <c r="G413" s="54">
        <f>MEDIAN(Table2[[#This Row],[Max (H)]],Table2[[#This Row],[Min (H)]])</f>
        <v>63.22</v>
      </c>
      <c r="H413" s="54">
        <v>76.61</v>
      </c>
      <c r="I413" s="55">
        <v>103640</v>
      </c>
      <c r="J413" s="54">
        <v>131493.25</v>
      </c>
      <c r="K413" s="54">
        <v>159346.5</v>
      </c>
    </row>
    <row r="414" spans="1:11" x14ac:dyDescent="0.3">
      <c r="A414" s="69" t="s">
        <v>769</v>
      </c>
      <c r="B414" s="69" t="s">
        <v>770</v>
      </c>
      <c r="C414" s="69" t="s">
        <v>47</v>
      </c>
      <c r="D414" s="70" t="s">
        <v>71</v>
      </c>
      <c r="E414" s="71" t="s">
        <v>49</v>
      </c>
      <c r="F414" s="54">
        <v>33.159999999999997</v>
      </c>
      <c r="G414" s="54">
        <f>MEDIAN(Table2[[#This Row],[Max (H)]],Table2[[#This Row],[Min (H)]])</f>
        <v>41.84</v>
      </c>
      <c r="H414" s="54">
        <v>50.52</v>
      </c>
      <c r="I414" s="54">
        <v>68979.59</v>
      </c>
      <c r="J414" s="54">
        <v>85750.26</v>
      </c>
      <c r="K414" s="54">
        <v>105083.94</v>
      </c>
    </row>
    <row r="415" spans="1:11" x14ac:dyDescent="0.3">
      <c r="A415" s="69" t="s">
        <v>771</v>
      </c>
      <c r="B415" s="69" t="s">
        <v>772</v>
      </c>
      <c r="C415" s="69" t="s">
        <v>47</v>
      </c>
      <c r="D415" s="70" t="s">
        <v>129</v>
      </c>
      <c r="E415" s="71" t="s">
        <v>49</v>
      </c>
      <c r="F415" s="55">
        <v>49.83</v>
      </c>
      <c r="G415" s="54">
        <f>MEDIAN(Table2[[#This Row],[Max (H)]],Table2[[#This Row],[Min (H)]])</f>
        <v>63.22</v>
      </c>
      <c r="H415" s="54">
        <v>76.61</v>
      </c>
      <c r="I415" s="55">
        <v>103640</v>
      </c>
      <c r="J415" s="54">
        <v>131493.25</v>
      </c>
      <c r="K415" s="54">
        <v>159346.5</v>
      </c>
    </row>
    <row r="416" spans="1:11" x14ac:dyDescent="0.3">
      <c r="A416" s="69" t="s">
        <v>773</v>
      </c>
      <c r="B416" s="69" t="s">
        <v>774</v>
      </c>
      <c r="C416" s="69" t="s">
        <v>47</v>
      </c>
      <c r="D416" s="70" t="s">
        <v>169</v>
      </c>
      <c r="E416" s="71" t="s">
        <v>49</v>
      </c>
      <c r="F416" s="54">
        <v>42.4</v>
      </c>
      <c r="G416" s="54">
        <f>MEDIAN(Table2[[#This Row],[Max (H)]],Table2[[#This Row],[Min (H)]])</f>
        <v>54.614999999999995</v>
      </c>
      <c r="H416" s="54">
        <v>66.83</v>
      </c>
      <c r="I416" s="54">
        <v>88200</v>
      </c>
      <c r="J416" s="54">
        <v>111903.75</v>
      </c>
      <c r="K416" s="54">
        <v>138997.69</v>
      </c>
    </row>
    <row r="417" spans="1:11" x14ac:dyDescent="0.3">
      <c r="A417" s="69" t="s">
        <v>775</v>
      </c>
      <c r="B417" s="69" t="s">
        <v>776</v>
      </c>
      <c r="C417" s="69" t="s">
        <v>47</v>
      </c>
      <c r="D417" s="70" t="s">
        <v>58</v>
      </c>
      <c r="E417" s="71" t="s">
        <v>49</v>
      </c>
      <c r="F417" s="55">
        <v>25</v>
      </c>
      <c r="G417" s="54">
        <f>MEDIAN(Table2[[#This Row],[Max (H)]],Table2[[#This Row],[Min (H)]])</f>
        <v>31.545000000000002</v>
      </c>
      <c r="H417" s="54">
        <v>38.090000000000003</v>
      </c>
      <c r="I417" s="55">
        <v>52000</v>
      </c>
      <c r="J417" s="54">
        <v>64642.5</v>
      </c>
      <c r="K417" s="54">
        <v>79217.13</v>
      </c>
    </row>
    <row r="418" spans="1:11" x14ac:dyDescent="0.3">
      <c r="A418" s="69" t="s">
        <v>777</v>
      </c>
      <c r="B418" s="69" t="s">
        <v>778</v>
      </c>
      <c r="C418" s="69" t="s">
        <v>15</v>
      </c>
      <c r="D418" s="70" t="s">
        <v>36</v>
      </c>
      <c r="E418" s="71" t="s">
        <v>17</v>
      </c>
      <c r="F418" s="54">
        <v>16.43</v>
      </c>
      <c r="G418" s="54">
        <f>MEDIAN(Table2[[#This Row],[Max (H)]],Table2[[#This Row],[Min (H)]])</f>
        <v>20.295502163461538</v>
      </c>
      <c r="H418" s="54">
        <v>24.161004326923077</v>
      </c>
      <c r="I418" s="54">
        <v>34166.67</v>
      </c>
      <c r="J418" s="54">
        <v>41597.919999999998</v>
      </c>
      <c r="K418" s="54">
        <v>50254.89</v>
      </c>
    </row>
    <row r="419" spans="1:11" x14ac:dyDescent="0.3">
      <c r="A419" s="69" t="s">
        <v>779</v>
      </c>
      <c r="B419" s="69" t="s">
        <v>780</v>
      </c>
      <c r="C419" s="69" t="s">
        <v>15</v>
      </c>
      <c r="D419" s="70" t="s">
        <v>29</v>
      </c>
      <c r="E419" s="71" t="s">
        <v>17</v>
      </c>
      <c r="F419" s="55">
        <v>18.03</v>
      </c>
      <c r="G419" s="54">
        <f>MEDIAN(Table2[[#This Row],[Max (H)]],Table2[[#This Row],[Min (H)]])</f>
        <v>22.274999999999999</v>
      </c>
      <c r="H419" s="54">
        <v>26.52</v>
      </c>
      <c r="I419" s="55">
        <v>37500</v>
      </c>
      <c r="J419" s="54">
        <v>45656.25</v>
      </c>
      <c r="K419" s="54">
        <v>55157.81</v>
      </c>
    </row>
    <row r="420" spans="1:11" x14ac:dyDescent="0.3">
      <c r="A420" s="69" t="s">
        <v>781</v>
      </c>
      <c r="B420" s="69" t="s">
        <v>782</v>
      </c>
      <c r="C420" s="69" t="s">
        <v>15</v>
      </c>
      <c r="D420" s="70" t="s">
        <v>23</v>
      </c>
      <c r="E420" s="71" t="s">
        <v>17</v>
      </c>
      <c r="F420" s="55">
        <v>23.18</v>
      </c>
      <c r="G420" s="54">
        <f>MEDIAN(Table2[[#This Row],[Max (H)]],Table2[[#This Row],[Min (H)]])</f>
        <v>28.635000000000002</v>
      </c>
      <c r="H420" s="54">
        <v>34.090000000000003</v>
      </c>
      <c r="I420" s="55">
        <v>48208.33</v>
      </c>
      <c r="J420" s="54">
        <v>58693.65</v>
      </c>
      <c r="K420" s="54">
        <v>70908.429999999993</v>
      </c>
    </row>
    <row r="421" spans="1:11" x14ac:dyDescent="0.3">
      <c r="A421" s="69" t="s">
        <v>783</v>
      </c>
      <c r="B421" s="69" t="s">
        <v>784</v>
      </c>
      <c r="C421" s="69" t="s">
        <v>15</v>
      </c>
      <c r="D421" s="70" t="s">
        <v>26</v>
      </c>
      <c r="E421" s="71" t="s">
        <v>17</v>
      </c>
      <c r="F421" s="55">
        <v>25.65</v>
      </c>
      <c r="G421" s="54">
        <f>MEDIAN(Table2[[#This Row],[Max (H)]],Table2[[#This Row],[Min (H)]])</f>
        <v>32.36</v>
      </c>
      <c r="H421" s="54">
        <v>39.07</v>
      </c>
      <c r="I421" s="55">
        <v>53346.94</v>
      </c>
      <c r="J421" s="54">
        <v>66316.92</v>
      </c>
      <c r="K421" s="54">
        <v>81269.06</v>
      </c>
    </row>
    <row r="422" spans="1:11" x14ac:dyDescent="0.3">
      <c r="A422" s="69" t="s">
        <v>785</v>
      </c>
      <c r="B422" s="69" t="s">
        <v>786</v>
      </c>
      <c r="C422" s="69" t="s">
        <v>15</v>
      </c>
      <c r="D422" s="70" t="s">
        <v>340</v>
      </c>
      <c r="E422" s="71" t="s">
        <v>17</v>
      </c>
      <c r="F422" s="54">
        <v>29.36</v>
      </c>
      <c r="G422" s="54">
        <f>MEDIAN(Table2[[#This Row],[Max (H)]],Table2[[#This Row],[Min (H)]])</f>
        <v>37.04</v>
      </c>
      <c r="H422" s="54">
        <v>44.72</v>
      </c>
      <c r="I422" s="54">
        <v>61061.22</v>
      </c>
      <c r="J422" s="54">
        <v>75906.740000000005</v>
      </c>
      <c r="K422" s="54">
        <v>93021.06</v>
      </c>
    </row>
    <row r="423" spans="1:11" x14ac:dyDescent="0.3">
      <c r="A423" s="69" t="s">
        <v>787</v>
      </c>
      <c r="B423" s="69" t="s">
        <v>788</v>
      </c>
      <c r="C423" s="69" t="s">
        <v>15</v>
      </c>
      <c r="D423" s="70" t="s">
        <v>789</v>
      </c>
      <c r="E423" s="71" t="s">
        <v>17</v>
      </c>
      <c r="F423" s="54">
        <v>33.159999999999997</v>
      </c>
      <c r="G423" s="54">
        <f>MEDIAN(Table2[[#This Row],[Max (H)]],Table2[[#This Row],[Min (H)]])</f>
        <v>41.84</v>
      </c>
      <c r="H423" s="54">
        <v>50.52</v>
      </c>
      <c r="I423" s="54">
        <v>68979.59</v>
      </c>
      <c r="J423" s="54">
        <v>85750.26</v>
      </c>
      <c r="K423" s="54">
        <v>105083.94</v>
      </c>
    </row>
    <row r="424" spans="1:11" x14ac:dyDescent="0.3">
      <c r="A424" s="69" t="s">
        <v>790</v>
      </c>
      <c r="B424" s="69" t="s">
        <v>791</v>
      </c>
      <c r="C424" s="69" t="s">
        <v>47</v>
      </c>
      <c r="D424" s="70" t="s">
        <v>792</v>
      </c>
      <c r="E424" s="71" t="s">
        <v>17</v>
      </c>
      <c r="F424" s="54">
        <v>15</v>
      </c>
      <c r="G424" s="54">
        <f>MEDIAN(Table2[[#This Row],[Max (H)]],Table2[[#This Row],[Min (H)]])</f>
        <v>20</v>
      </c>
      <c r="H424" s="54">
        <v>25</v>
      </c>
      <c r="I424" s="54">
        <v>31200</v>
      </c>
      <c r="J424" s="54">
        <v>41600</v>
      </c>
      <c r="K424" s="54">
        <v>52000</v>
      </c>
    </row>
    <row r="425" spans="1:11" x14ac:dyDescent="0.3">
      <c r="A425" s="69" t="s">
        <v>793</v>
      </c>
      <c r="B425" s="69" t="s">
        <v>794</v>
      </c>
      <c r="C425" s="69" t="s">
        <v>47</v>
      </c>
      <c r="D425" s="70" t="s">
        <v>74</v>
      </c>
      <c r="E425" s="71" t="s">
        <v>49</v>
      </c>
      <c r="F425" s="54">
        <v>36.81</v>
      </c>
      <c r="G425" s="54">
        <f>MEDIAN(Table2[[#This Row],[Max (H)]],Table2[[#This Row],[Min (H)]])</f>
        <v>47.41</v>
      </c>
      <c r="H425" s="54">
        <v>58.01</v>
      </c>
      <c r="I425" s="54">
        <v>76560</v>
      </c>
      <c r="J425" s="54">
        <v>97135.5</v>
      </c>
      <c r="K425" s="54">
        <v>120653.78</v>
      </c>
    </row>
    <row r="426" spans="1:11" x14ac:dyDescent="0.3">
      <c r="A426" s="69" t="s">
        <v>795</v>
      </c>
      <c r="B426" s="69" t="s">
        <v>796</v>
      </c>
      <c r="C426" s="69" t="s">
        <v>47</v>
      </c>
      <c r="D426" s="70" t="s">
        <v>61</v>
      </c>
      <c r="E426" s="71" t="s">
        <v>17</v>
      </c>
      <c r="F426" s="54">
        <v>19.13</v>
      </c>
      <c r="G426" s="54">
        <f>MEDIAN(Table2[[#This Row],[Max (H)]],Table2[[#This Row],[Min (H)]])</f>
        <v>23.634999999999998</v>
      </c>
      <c r="H426" s="54">
        <v>28.14</v>
      </c>
      <c r="I426" s="54">
        <v>39791.67</v>
      </c>
      <c r="J426" s="54">
        <v>48446.36</v>
      </c>
      <c r="K426" s="54">
        <v>58528.57</v>
      </c>
    </row>
    <row r="427" spans="1:11" x14ac:dyDescent="0.3">
      <c r="A427" s="69" t="s">
        <v>797</v>
      </c>
      <c r="B427" s="69" t="s">
        <v>798</v>
      </c>
      <c r="C427" s="69" t="s">
        <v>15</v>
      </c>
      <c r="D427" s="70" t="s">
        <v>36</v>
      </c>
      <c r="E427" s="71" t="s">
        <v>17</v>
      </c>
      <c r="F427" s="54">
        <v>16.43</v>
      </c>
      <c r="G427" s="54">
        <f>MEDIAN(Table2[[#This Row],[Max (H)]],Table2[[#This Row],[Min (H)]])</f>
        <v>20.295502163461538</v>
      </c>
      <c r="H427" s="54">
        <v>24.161004326923077</v>
      </c>
      <c r="I427" s="54">
        <v>34166.67</v>
      </c>
      <c r="J427" s="54">
        <v>41597.919999999998</v>
      </c>
      <c r="K427" s="54">
        <v>50254.89</v>
      </c>
    </row>
    <row r="428" spans="1:11" x14ac:dyDescent="0.3">
      <c r="A428" s="69" t="s">
        <v>799</v>
      </c>
      <c r="B428" s="69" t="s">
        <v>800</v>
      </c>
      <c r="C428" s="69" t="s">
        <v>15</v>
      </c>
      <c r="D428" s="70" t="s">
        <v>20</v>
      </c>
      <c r="E428" s="71" t="s">
        <v>17</v>
      </c>
      <c r="F428" s="54">
        <v>17.89</v>
      </c>
      <c r="G428" s="54">
        <f>MEDIAN(Table2[[#This Row],[Max (H)]],Table2[[#This Row],[Min (H)]])</f>
        <v>22.1</v>
      </c>
      <c r="H428" s="54">
        <v>26.31</v>
      </c>
      <c r="I428" s="54">
        <v>37208.33</v>
      </c>
      <c r="J428" s="54">
        <v>45301.15</v>
      </c>
      <c r="K428" s="54">
        <v>54728.81</v>
      </c>
    </row>
    <row r="429" spans="1:11" x14ac:dyDescent="0.3">
      <c r="A429" s="69" t="s">
        <v>801</v>
      </c>
      <c r="B429" s="69" t="s">
        <v>802</v>
      </c>
      <c r="C429" s="69" t="s">
        <v>47</v>
      </c>
      <c r="D429" s="70" t="s">
        <v>74</v>
      </c>
      <c r="E429" s="71" t="s">
        <v>49</v>
      </c>
      <c r="F429" s="54">
        <v>36.81</v>
      </c>
      <c r="G429" s="54">
        <f>MEDIAN(Table2[[#This Row],[Max (H)]],Table2[[#This Row],[Min (H)]])</f>
        <v>47.41</v>
      </c>
      <c r="H429" s="54">
        <v>58.01</v>
      </c>
      <c r="I429" s="54">
        <v>76560</v>
      </c>
      <c r="J429" s="54">
        <v>97135.5</v>
      </c>
      <c r="K429" s="54">
        <v>120653.78</v>
      </c>
    </row>
    <row r="430" spans="1:11" x14ac:dyDescent="0.3">
      <c r="A430" s="69" t="s">
        <v>803</v>
      </c>
      <c r="B430" s="69" t="s">
        <v>804</v>
      </c>
      <c r="C430" s="69" t="s">
        <v>15</v>
      </c>
      <c r="D430" s="70" t="s">
        <v>306</v>
      </c>
      <c r="E430" s="71" t="s">
        <v>17</v>
      </c>
      <c r="F430" s="54">
        <v>15.06</v>
      </c>
      <c r="G430" s="54">
        <f>MEDIAN(Table2[[#This Row],[Max (H)]],Table2[[#This Row],[Min (H)]])</f>
        <v>18.61</v>
      </c>
      <c r="H430" s="54">
        <v>22.16</v>
      </c>
      <c r="I430" s="54">
        <v>31333.33</v>
      </c>
      <c r="J430" s="54">
        <v>38148.339999999997</v>
      </c>
      <c r="K430" s="54">
        <v>46087.42</v>
      </c>
    </row>
    <row r="431" spans="1:11" x14ac:dyDescent="0.3">
      <c r="A431" s="72" t="s">
        <v>1646</v>
      </c>
      <c r="B431" s="69" t="s">
        <v>1647</v>
      </c>
      <c r="C431" s="69" t="s">
        <v>47</v>
      </c>
      <c r="D431" s="70" t="s">
        <v>129</v>
      </c>
      <c r="E431" s="71" t="s">
        <v>49</v>
      </c>
      <c r="F431" s="55">
        <v>49.83</v>
      </c>
      <c r="G431" s="54">
        <f>MEDIAN(Table2[[#This Row],[Max (H)]],Table2[[#This Row],[Min (H)]])</f>
        <v>63.22</v>
      </c>
      <c r="H431" s="54">
        <v>76.61</v>
      </c>
      <c r="I431" s="55">
        <v>103640</v>
      </c>
      <c r="J431" s="54">
        <v>131493.25</v>
      </c>
      <c r="K431" s="54">
        <v>159346.5</v>
      </c>
    </row>
    <row r="432" spans="1:11" x14ac:dyDescent="0.3">
      <c r="A432" s="72" t="s">
        <v>1809</v>
      </c>
      <c r="B432" s="69" t="s">
        <v>1810</v>
      </c>
      <c r="C432" s="69" t="s">
        <v>47</v>
      </c>
      <c r="D432" s="70" t="s">
        <v>129</v>
      </c>
      <c r="E432" s="71" t="s">
        <v>49</v>
      </c>
      <c r="F432" s="55">
        <v>49.83</v>
      </c>
      <c r="G432" s="54">
        <v>63.22</v>
      </c>
      <c r="H432" s="54">
        <v>76.61</v>
      </c>
      <c r="I432" s="55">
        <v>103640</v>
      </c>
      <c r="J432" s="54">
        <v>131493.25</v>
      </c>
      <c r="K432" s="54">
        <v>159346.5</v>
      </c>
    </row>
    <row r="433" spans="1:11" x14ac:dyDescent="0.3">
      <c r="A433" s="69" t="s">
        <v>109</v>
      </c>
      <c r="B433" s="69" t="s">
        <v>1664</v>
      </c>
      <c r="C433" s="69" t="s">
        <v>47</v>
      </c>
      <c r="D433" s="70" t="s">
        <v>110</v>
      </c>
      <c r="E433" s="71" t="s">
        <v>49</v>
      </c>
      <c r="F433" s="54">
        <v>57.56</v>
      </c>
      <c r="G433" s="54">
        <f>MEDIAN(Table2[[#This Row],[Max (H)]],Table2[[#This Row],[Min (H)]])</f>
        <v>74.504999999999995</v>
      </c>
      <c r="H433" s="54">
        <v>91.45</v>
      </c>
      <c r="I433" s="54">
        <v>119725.49</v>
      </c>
      <c r="J433" s="54">
        <v>154969.68</v>
      </c>
      <c r="K433" s="54">
        <v>190213.87</v>
      </c>
    </row>
    <row r="434" spans="1:11" x14ac:dyDescent="0.3">
      <c r="A434" s="69" t="s">
        <v>766</v>
      </c>
      <c r="B434" s="69" t="s">
        <v>1663</v>
      </c>
      <c r="C434" s="69" t="s">
        <v>47</v>
      </c>
      <c r="D434" s="70" t="s">
        <v>110</v>
      </c>
      <c r="E434" s="71" t="s">
        <v>49</v>
      </c>
      <c r="F434" s="54">
        <v>57.56</v>
      </c>
      <c r="G434" s="54">
        <f>MEDIAN(Table2[[#This Row],[Max (H)]],Table2[[#This Row],[Min (H)]])</f>
        <v>74.504999999999995</v>
      </c>
      <c r="H434" s="54">
        <v>91.45</v>
      </c>
      <c r="I434" s="54">
        <v>119725.49</v>
      </c>
      <c r="J434" s="54">
        <v>154969.68</v>
      </c>
      <c r="K434" s="54">
        <v>190213.87</v>
      </c>
    </row>
    <row r="435" spans="1:11" x14ac:dyDescent="0.3">
      <c r="A435" s="69" t="s">
        <v>805</v>
      </c>
      <c r="B435" s="69" t="s">
        <v>1750</v>
      </c>
      <c r="C435" s="69" t="s">
        <v>47</v>
      </c>
      <c r="D435" s="70" t="s">
        <v>110</v>
      </c>
      <c r="E435" s="71" t="s">
        <v>49</v>
      </c>
      <c r="F435" s="54">
        <v>57.56</v>
      </c>
      <c r="G435" s="54">
        <f>MEDIAN(Table2[[#This Row],[Max (H)]],Table2[[#This Row],[Min (H)]])</f>
        <v>74.504999999999995</v>
      </c>
      <c r="H435" s="54">
        <v>91.45</v>
      </c>
      <c r="I435" s="54">
        <v>119725.49</v>
      </c>
      <c r="J435" s="54">
        <v>154969.68</v>
      </c>
      <c r="K435" s="54">
        <v>190213.87</v>
      </c>
    </row>
    <row r="436" spans="1:11" x14ac:dyDescent="0.3">
      <c r="A436" s="72" t="s">
        <v>1644</v>
      </c>
      <c r="B436" s="69" t="s">
        <v>1645</v>
      </c>
      <c r="C436" s="69" t="s">
        <v>47</v>
      </c>
      <c r="D436" s="70" t="s">
        <v>110</v>
      </c>
      <c r="E436" s="71" t="s">
        <v>49</v>
      </c>
      <c r="F436" s="54">
        <v>57.56</v>
      </c>
      <c r="G436" s="54">
        <f>MEDIAN(Table2[[#This Row],[Max (H)]],Table2[[#This Row],[Min (H)]])</f>
        <v>74.504999999999995</v>
      </c>
      <c r="H436" s="54">
        <v>91.45</v>
      </c>
      <c r="I436" s="54">
        <v>119725.49</v>
      </c>
      <c r="J436" s="54">
        <v>154969.68</v>
      </c>
      <c r="K436" s="54">
        <v>190213.87</v>
      </c>
    </row>
    <row r="437" spans="1:11" x14ac:dyDescent="0.3">
      <c r="A437" s="72" t="s">
        <v>1751</v>
      </c>
      <c r="B437" s="69" t="s">
        <v>806</v>
      </c>
      <c r="C437" s="69" t="s">
        <v>47</v>
      </c>
      <c r="D437" s="70" t="s">
        <v>110</v>
      </c>
      <c r="E437" s="71" t="s">
        <v>49</v>
      </c>
      <c r="F437" s="54">
        <v>57.56</v>
      </c>
      <c r="G437" s="54">
        <f>MEDIAN(Table2[[#This Row],[Max (H)]],Table2[[#This Row],[Min (H)]])</f>
        <v>74.504999999999995</v>
      </c>
      <c r="H437" s="54">
        <v>91.45</v>
      </c>
      <c r="I437" s="54">
        <v>119725.49</v>
      </c>
      <c r="J437" s="54">
        <v>154969.68</v>
      </c>
      <c r="K437" s="54">
        <v>190213.87</v>
      </c>
    </row>
    <row r="438" spans="1:11" x14ac:dyDescent="0.3">
      <c r="A438" s="69" t="s">
        <v>807</v>
      </c>
      <c r="B438" s="69" t="s">
        <v>808</v>
      </c>
      <c r="C438" s="69" t="s">
        <v>15</v>
      </c>
      <c r="D438" s="70" t="s">
        <v>789</v>
      </c>
      <c r="E438" s="71" t="s">
        <v>17</v>
      </c>
      <c r="F438" s="55">
        <v>33.159999999999997</v>
      </c>
      <c r="G438" s="54">
        <f>MEDIAN(Table2[[#This Row],[Max (H)]],Table2[[#This Row],[Min (H)]])</f>
        <v>41.84</v>
      </c>
      <c r="H438" s="54">
        <v>50.52</v>
      </c>
      <c r="I438" s="55">
        <v>68979.59</v>
      </c>
      <c r="J438" s="54">
        <v>85750.26</v>
      </c>
      <c r="K438" s="54">
        <v>105083.94</v>
      </c>
    </row>
    <row r="439" spans="1:11" x14ac:dyDescent="0.3">
      <c r="A439" s="69" t="s">
        <v>809</v>
      </c>
      <c r="B439" s="69" t="s">
        <v>810</v>
      </c>
      <c r="C439" s="69" t="s">
        <v>47</v>
      </c>
      <c r="D439" s="70" t="s">
        <v>48</v>
      </c>
      <c r="E439" s="71" t="s">
        <v>49</v>
      </c>
      <c r="F439" s="55">
        <v>36.729999999999997</v>
      </c>
      <c r="G439" s="54">
        <f>MEDIAN(Table2[[#This Row],[Max (H)]],Table2[[#This Row],[Min (H)]])</f>
        <v>47.31</v>
      </c>
      <c r="H439" s="54">
        <v>57.89</v>
      </c>
      <c r="I439" s="55">
        <v>76400</v>
      </c>
      <c r="J439" s="54">
        <v>96932.5</v>
      </c>
      <c r="K439" s="54">
        <v>120401.63</v>
      </c>
    </row>
    <row r="440" spans="1:11" x14ac:dyDescent="0.3">
      <c r="A440" s="69" t="s">
        <v>811</v>
      </c>
      <c r="B440" s="69" t="s">
        <v>812</v>
      </c>
      <c r="C440" s="69" t="s">
        <v>15</v>
      </c>
      <c r="D440" s="70" t="s">
        <v>340</v>
      </c>
      <c r="E440" s="71" t="s">
        <v>17</v>
      </c>
      <c r="F440" s="54">
        <v>29.36</v>
      </c>
      <c r="G440" s="54">
        <f>MEDIAN(Table2[[#This Row],[Max (H)]],Table2[[#This Row],[Min (H)]])</f>
        <v>37.04</v>
      </c>
      <c r="H440" s="54">
        <v>44.72</v>
      </c>
      <c r="I440" s="54">
        <v>61061.22</v>
      </c>
      <c r="J440" s="54">
        <v>75906.740000000005</v>
      </c>
      <c r="K440" s="54">
        <v>93021.06</v>
      </c>
    </row>
    <row r="441" spans="1:11" x14ac:dyDescent="0.3">
      <c r="A441" s="69" t="s">
        <v>814</v>
      </c>
      <c r="B441" s="69" t="s">
        <v>815</v>
      </c>
      <c r="C441" s="69" t="s">
        <v>15</v>
      </c>
      <c r="D441" s="70" t="s">
        <v>41</v>
      </c>
      <c r="E441" s="71" t="s">
        <v>17</v>
      </c>
      <c r="F441" s="54">
        <v>19.13</v>
      </c>
      <c r="G441" s="54">
        <f>MEDIAN(Table2[[#This Row],[Max (H)]],Table2[[#This Row],[Min (H)]])</f>
        <v>23.634999999999998</v>
      </c>
      <c r="H441" s="54">
        <v>28.14</v>
      </c>
      <c r="I441" s="54">
        <v>39791.67</v>
      </c>
      <c r="J441" s="54">
        <v>48446.36</v>
      </c>
      <c r="K441" s="54">
        <v>58528.57</v>
      </c>
    </row>
    <row r="442" spans="1:11" x14ac:dyDescent="0.3">
      <c r="A442" s="69" t="s">
        <v>817</v>
      </c>
      <c r="B442" s="69" t="s">
        <v>818</v>
      </c>
      <c r="C442" s="69" t="s">
        <v>104</v>
      </c>
      <c r="D442" s="70" t="s">
        <v>16</v>
      </c>
      <c r="E442" s="71" t="s">
        <v>17</v>
      </c>
      <c r="F442" s="54">
        <v>21.59</v>
      </c>
      <c r="G442" s="54">
        <f>MEDIAN(Table2[[#This Row],[Max (H)]],Table2[[#This Row],[Min (H)]])</f>
        <v>27.234999999999999</v>
      </c>
      <c r="H442" s="54">
        <v>32.880000000000003</v>
      </c>
      <c r="I442" s="54">
        <v>44897.96</v>
      </c>
      <c r="J442" s="54">
        <v>55813.78</v>
      </c>
      <c r="K442" s="54">
        <v>68397.83</v>
      </c>
    </row>
    <row r="443" spans="1:11" x14ac:dyDescent="0.3">
      <c r="A443" s="69" t="s">
        <v>819</v>
      </c>
      <c r="B443" s="69" t="s">
        <v>820</v>
      </c>
      <c r="C443" s="69" t="s">
        <v>47</v>
      </c>
      <c r="D443" s="70" t="s">
        <v>58</v>
      </c>
      <c r="E443" s="71" t="s">
        <v>49</v>
      </c>
      <c r="F443" s="54">
        <v>25</v>
      </c>
      <c r="G443" s="54">
        <f>MEDIAN(Table2[[#This Row],[Max (H)]],Table2[[#This Row],[Min (H)]])</f>
        <v>31.545000000000002</v>
      </c>
      <c r="H443" s="54">
        <v>38.090000000000003</v>
      </c>
      <c r="I443" s="54">
        <v>52000</v>
      </c>
      <c r="J443" s="54">
        <v>64642.5</v>
      </c>
      <c r="K443" s="54">
        <v>79217.13</v>
      </c>
    </row>
    <row r="444" spans="1:11" x14ac:dyDescent="0.3">
      <c r="A444" s="69" t="s">
        <v>821</v>
      </c>
      <c r="B444" s="69" t="s">
        <v>822</v>
      </c>
      <c r="C444" s="69" t="s">
        <v>15</v>
      </c>
      <c r="D444" s="70" t="s">
        <v>16</v>
      </c>
      <c r="E444" s="71" t="s">
        <v>17</v>
      </c>
      <c r="F444" s="54">
        <v>21.59</v>
      </c>
      <c r="G444" s="54">
        <f>MEDIAN(Table2[[#This Row],[Max (H)]],Table2[[#This Row],[Min (H)]])</f>
        <v>27.234999999999999</v>
      </c>
      <c r="H444" s="54">
        <v>32.880000000000003</v>
      </c>
      <c r="I444" s="54">
        <v>44897.96</v>
      </c>
      <c r="J444" s="54">
        <v>55813.78</v>
      </c>
      <c r="K444" s="54">
        <v>68397.83</v>
      </c>
    </row>
    <row r="445" spans="1:11" x14ac:dyDescent="0.3">
      <c r="A445" s="69" t="s">
        <v>823</v>
      </c>
      <c r="B445" s="69" t="s">
        <v>824</v>
      </c>
      <c r="C445" s="69" t="s">
        <v>15</v>
      </c>
      <c r="D445" s="70" t="s">
        <v>392</v>
      </c>
      <c r="E445" s="71" t="s">
        <v>17</v>
      </c>
      <c r="F445" s="54">
        <v>29.04</v>
      </c>
      <c r="G445" s="54">
        <f>MEDIAN(Table2[[#This Row],[Max (H)]],Table2[[#This Row],[Min (H)]])</f>
        <v>36.64</v>
      </c>
      <c r="H445" s="54">
        <v>44.24</v>
      </c>
      <c r="I445" s="54">
        <v>60408.160000000003</v>
      </c>
      <c r="J445" s="54">
        <v>75094.899999999994</v>
      </c>
      <c r="K445" s="54">
        <v>92026.18</v>
      </c>
    </row>
    <row r="446" spans="1:11" x14ac:dyDescent="0.3">
      <c r="A446" s="69" t="s">
        <v>825</v>
      </c>
      <c r="B446" s="69" t="s">
        <v>826</v>
      </c>
      <c r="C446" s="69" t="s">
        <v>15</v>
      </c>
      <c r="D446" s="70" t="s">
        <v>105</v>
      </c>
      <c r="E446" s="71" t="s">
        <v>17</v>
      </c>
      <c r="F446" s="55">
        <v>19.899999999999999</v>
      </c>
      <c r="G446" s="54"/>
      <c r="H446" s="54">
        <v>46.4</v>
      </c>
      <c r="I446" s="54">
        <v>41400</v>
      </c>
      <c r="J446" s="54"/>
      <c r="K446" s="54">
        <f>Table2[[#This Row],[Max (H)]]*2080</f>
        <v>96512</v>
      </c>
    </row>
    <row r="447" spans="1:11" x14ac:dyDescent="0.3">
      <c r="A447" s="69" t="s">
        <v>827</v>
      </c>
      <c r="B447" s="69" t="s">
        <v>828</v>
      </c>
      <c r="C447" s="69" t="s">
        <v>47</v>
      </c>
      <c r="D447" s="70" t="s">
        <v>52</v>
      </c>
      <c r="E447" s="71" t="s">
        <v>49</v>
      </c>
      <c r="F447" s="54">
        <v>29.04</v>
      </c>
      <c r="G447" s="54">
        <f>MEDIAN(Table2[[#This Row],[Max (H)]],Table2[[#This Row],[Min (H)]])</f>
        <v>36.64</v>
      </c>
      <c r="H447" s="54">
        <v>44.24</v>
      </c>
      <c r="I447" s="54">
        <v>60408.160000000003</v>
      </c>
      <c r="J447" s="54">
        <v>75094.899999999994</v>
      </c>
      <c r="K447" s="54">
        <v>92026.18</v>
      </c>
    </row>
    <row r="448" spans="1:11" x14ac:dyDescent="0.3">
      <c r="A448" s="69" t="s">
        <v>829</v>
      </c>
      <c r="B448" s="69" t="s">
        <v>830</v>
      </c>
      <c r="C448" s="69" t="s">
        <v>15</v>
      </c>
      <c r="D448" s="70" t="s">
        <v>16</v>
      </c>
      <c r="E448" s="71" t="s">
        <v>17</v>
      </c>
      <c r="F448" s="54">
        <v>21.59</v>
      </c>
      <c r="G448" s="54">
        <f>MEDIAN(Table2[[#This Row],[Max (H)]],Table2[[#This Row],[Min (H)]])</f>
        <v>27.234999999999999</v>
      </c>
      <c r="H448" s="54">
        <v>32.880000000000003</v>
      </c>
      <c r="I448" s="54">
        <v>44897.96</v>
      </c>
      <c r="J448" s="54">
        <v>55813.78</v>
      </c>
      <c r="K448" s="54">
        <v>68397.83</v>
      </c>
    </row>
    <row r="449" spans="1:11" x14ac:dyDescent="0.3">
      <c r="A449" s="69" t="s">
        <v>831</v>
      </c>
      <c r="B449" s="69" t="s">
        <v>832</v>
      </c>
      <c r="C449" s="69" t="s">
        <v>15</v>
      </c>
      <c r="D449" s="70" t="s">
        <v>161</v>
      </c>
      <c r="E449" s="71" t="s">
        <v>17</v>
      </c>
      <c r="F449" s="54">
        <v>25</v>
      </c>
      <c r="G449" s="54">
        <f>MEDIAN(Table2[[#This Row],[Max (H)]],Table2[[#This Row],[Min (H)]])</f>
        <v>31.545000000000002</v>
      </c>
      <c r="H449" s="54">
        <v>38.090000000000003</v>
      </c>
      <c r="I449" s="54">
        <v>52000</v>
      </c>
      <c r="J449" s="54">
        <v>64642.5</v>
      </c>
      <c r="K449" s="54">
        <v>79217.13</v>
      </c>
    </row>
    <row r="450" spans="1:11" x14ac:dyDescent="0.3">
      <c r="A450" s="69" t="s">
        <v>833</v>
      </c>
      <c r="B450" s="69" t="s">
        <v>834</v>
      </c>
      <c r="C450" s="69" t="s">
        <v>15</v>
      </c>
      <c r="D450" s="70" t="s">
        <v>392</v>
      </c>
      <c r="E450" s="71" t="s">
        <v>17</v>
      </c>
      <c r="F450" s="54">
        <v>29.04</v>
      </c>
      <c r="G450" s="54">
        <f>MEDIAN(Table2[[#This Row],[Max (H)]],Table2[[#This Row],[Min (H)]])</f>
        <v>36.64</v>
      </c>
      <c r="H450" s="54">
        <v>44.24</v>
      </c>
      <c r="I450" s="54">
        <v>60408.160000000003</v>
      </c>
      <c r="J450" s="54">
        <v>75094.899999999994</v>
      </c>
      <c r="K450" s="54">
        <v>92026.18</v>
      </c>
    </row>
    <row r="451" spans="1:11" x14ac:dyDescent="0.3">
      <c r="A451" s="69" t="s">
        <v>835</v>
      </c>
      <c r="B451" s="69" t="s">
        <v>836</v>
      </c>
      <c r="C451" s="69" t="s">
        <v>15</v>
      </c>
      <c r="D451" s="70" t="s">
        <v>41</v>
      </c>
      <c r="E451" s="71" t="s">
        <v>17</v>
      </c>
      <c r="F451" s="54">
        <v>19.13</v>
      </c>
      <c r="G451" s="54">
        <f>MEDIAN(Table2[[#This Row],[Max (H)]],Table2[[#This Row],[Min (H)]])</f>
        <v>23.634999999999998</v>
      </c>
      <c r="H451" s="54">
        <v>28.14</v>
      </c>
      <c r="I451" s="54">
        <v>39791.67</v>
      </c>
      <c r="J451" s="54">
        <v>48446.36</v>
      </c>
      <c r="K451" s="54">
        <v>58528.57</v>
      </c>
    </row>
    <row r="452" spans="1:11" x14ac:dyDescent="0.3">
      <c r="A452" s="69" t="s">
        <v>837</v>
      </c>
      <c r="B452" s="69" t="s">
        <v>838</v>
      </c>
      <c r="C452" s="69" t="s">
        <v>47</v>
      </c>
      <c r="D452" s="70" t="s">
        <v>52</v>
      </c>
      <c r="E452" s="71" t="s">
        <v>49</v>
      </c>
      <c r="F452" s="54">
        <v>29.04</v>
      </c>
      <c r="G452" s="54">
        <f>MEDIAN(Table2[[#This Row],[Max (H)]],Table2[[#This Row],[Min (H)]])</f>
        <v>36.64</v>
      </c>
      <c r="H452" s="54">
        <v>44.24</v>
      </c>
      <c r="I452" s="54">
        <v>60408.160000000003</v>
      </c>
      <c r="J452" s="54">
        <v>75094.899999999994</v>
      </c>
      <c r="K452" s="54">
        <v>92026.18</v>
      </c>
    </row>
    <row r="453" spans="1:11" x14ac:dyDescent="0.3">
      <c r="A453" s="69" t="s">
        <v>839</v>
      </c>
      <c r="B453" s="69" t="s">
        <v>840</v>
      </c>
      <c r="C453" s="69" t="s">
        <v>47</v>
      </c>
      <c r="D453" s="70" t="s">
        <v>172</v>
      </c>
      <c r="E453" s="71" t="s">
        <v>17</v>
      </c>
      <c r="F453" s="54">
        <v>21.59</v>
      </c>
      <c r="G453" s="54">
        <f>MEDIAN(Table2[[#This Row],[Max (H)]],Table2[[#This Row],[Min (H)]])</f>
        <v>27.234999999999999</v>
      </c>
      <c r="H453" s="54">
        <v>32.880000000000003</v>
      </c>
      <c r="I453" s="54">
        <v>44897.96</v>
      </c>
      <c r="J453" s="54">
        <v>55813.78</v>
      </c>
      <c r="K453" s="54">
        <v>68397.83</v>
      </c>
    </row>
    <row r="454" spans="1:11" x14ac:dyDescent="0.3">
      <c r="A454" s="69" t="s">
        <v>841</v>
      </c>
      <c r="B454" s="69" t="s">
        <v>842</v>
      </c>
      <c r="C454" s="69" t="s">
        <v>15</v>
      </c>
      <c r="D454" s="70" t="s">
        <v>501</v>
      </c>
      <c r="E454" s="71" t="s">
        <v>17</v>
      </c>
      <c r="F454" s="54">
        <v>18</v>
      </c>
      <c r="G454" s="54"/>
      <c r="H454" s="54">
        <v>38.83</v>
      </c>
      <c r="I454" s="54">
        <v>31200</v>
      </c>
      <c r="J454" s="54"/>
      <c r="K454" s="54">
        <v>80766.399999999994</v>
      </c>
    </row>
    <row r="455" spans="1:11" x14ac:dyDescent="0.3">
      <c r="A455" s="69" t="s">
        <v>843</v>
      </c>
      <c r="B455" s="69" t="s">
        <v>844</v>
      </c>
      <c r="C455" s="69" t="s">
        <v>15</v>
      </c>
      <c r="D455" s="70" t="s">
        <v>635</v>
      </c>
      <c r="E455" s="71" t="s">
        <v>17</v>
      </c>
      <c r="F455" s="54">
        <v>15</v>
      </c>
      <c r="G455" s="54"/>
      <c r="H455" s="54">
        <v>31.06</v>
      </c>
      <c r="I455" s="54">
        <v>31200</v>
      </c>
      <c r="J455" s="54"/>
      <c r="K455" s="54">
        <f>Table2[[#This Row],[Max (H)]]*2080</f>
        <v>64604.799999999996</v>
      </c>
    </row>
    <row r="456" spans="1:11" x14ac:dyDescent="0.3">
      <c r="A456" s="69" t="s">
        <v>845</v>
      </c>
      <c r="B456" s="69" t="s">
        <v>846</v>
      </c>
      <c r="C456" s="69" t="s">
        <v>15</v>
      </c>
      <c r="D456" s="70" t="s">
        <v>105</v>
      </c>
      <c r="E456" s="71" t="s">
        <v>17</v>
      </c>
      <c r="F456" s="54">
        <v>19.899999999999999</v>
      </c>
      <c r="G456" s="54"/>
      <c r="H456" s="54">
        <v>46.4</v>
      </c>
      <c r="I456" s="54">
        <v>41400</v>
      </c>
      <c r="J456" s="54"/>
      <c r="K456" s="54">
        <f>Table2[[#This Row],[Max (H)]]*2080</f>
        <v>96512</v>
      </c>
    </row>
    <row r="457" spans="1:11" x14ac:dyDescent="0.3">
      <c r="A457" s="69" t="s">
        <v>847</v>
      </c>
      <c r="B457" s="69" t="s">
        <v>848</v>
      </c>
      <c r="C457" s="69" t="s">
        <v>15</v>
      </c>
      <c r="D457" s="70" t="s">
        <v>513</v>
      </c>
      <c r="E457" s="71" t="s">
        <v>17</v>
      </c>
      <c r="F457" s="54">
        <v>31.25</v>
      </c>
      <c r="G457" s="54"/>
      <c r="H457" s="54">
        <v>56.95</v>
      </c>
      <c r="I457" s="54">
        <v>65000</v>
      </c>
      <c r="J457" s="54"/>
      <c r="K457" s="54">
        <f>Table2[[#This Row],[Max (H)]]*2080</f>
        <v>118456</v>
      </c>
    </row>
    <row r="458" spans="1:11" x14ac:dyDescent="0.3">
      <c r="A458" s="69" t="s">
        <v>849</v>
      </c>
      <c r="B458" s="69" t="s">
        <v>850</v>
      </c>
      <c r="C458" s="69" t="s">
        <v>47</v>
      </c>
      <c r="D458" s="70" t="s">
        <v>443</v>
      </c>
      <c r="E458" s="71" t="s">
        <v>49</v>
      </c>
      <c r="F458" s="54">
        <v>62.02</v>
      </c>
      <c r="G458" s="54">
        <f>MEDIAN(Table2[[#This Row],[Max (H)]],Table2[[#This Row],[Min (H)]])</f>
        <v>81.864999999999995</v>
      </c>
      <c r="H458" s="54">
        <v>101.71</v>
      </c>
      <c r="I458" s="54">
        <v>129000</v>
      </c>
      <c r="J458" s="54">
        <v>170280</v>
      </c>
      <c r="K458" s="54">
        <v>211560</v>
      </c>
    </row>
    <row r="459" spans="1:11" x14ac:dyDescent="0.3">
      <c r="A459" s="69" t="s">
        <v>851</v>
      </c>
      <c r="B459" s="69" t="s">
        <v>852</v>
      </c>
      <c r="C459" s="69" t="s">
        <v>104</v>
      </c>
      <c r="D459" s="70" t="s">
        <v>620</v>
      </c>
      <c r="E459" s="71" t="s">
        <v>17</v>
      </c>
      <c r="F459" s="54">
        <v>15</v>
      </c>
      <c r="G459" s="54"/>
      <c r="H459" s="54">
        <v>38.83</v>
      </c>
      <c r="I459" s="55">
        <v>31200</v>
      </c>
      <c r="J459" s="54"/>
      <c r="K459" s="54">
        <f>Table2[[#This Row],[Max (H)]]*2080</f>
        <v>80766.399999999994</v>
      </c>
    </row>
    <row r="460" spans="1:11" x14ac:dyDescent="0.3">
      <c r="A460" s="69" t="s">
        <v>853</v>
      </c>
      <c r="B460" s="69" t="s">
        <v>854</v>
      </c>
      <c r="C460" s="69" t="s">
        <v>15</v>
      </c>
      <c r="D460" s="70" t="s">
        <v>635</v>
      </c>
      <c r="E460" s="71" t="s">
        <v>17</v>
      </c>
      <c r="F460" s="54">
        <v>15</v>
      </c>
      <c r="G460" s="54"/>
      <c r="H460" s="54">
        <v>31.06</v>
      </c>
      <c r="I460" s="54">
        <v>31200</v>
      </c>
      <c r="J460" s="54"/>
      <c r="K460" s="54">
        <f>Table2[[#This Row],[Max (H)]]*2080</f>
        <v>64604.799999999996</v>
      </c>
    </row>
    <row r="461" spans="1:11" x14ac:dyDescent="0.3">
      <c r="A461" s="69" t="s">
        <v>855</v>
      </c>
      <c r="B461" s="69" t="s">
        <v>856</v>
      </c>
      <c r="C461" s="69" t="s">
        <v>47</v>
      </c>
      <c r="D461" s="70" t="s">
        <v>52</v>
      </c>
      <c r="E461" s="71" t="s">
        <v>49</v>
      </c>
      <c r="F461" s="54">
        <v>29.04</v>
      </c>
      <c r="G461" s="54">
        <f>MEDIAN(Table2[[#This Row],[Max (H)]],Table2[[#This Row],[Min (H)]])</f>
        <v>36.64</v>
      </c>
      <c r="H461" s="54">
        <v>44.24</v>
      </c>
      <c r="I461" s="54">
        <v>60408.160000000003</v>
      </c>
      <c r="J461" s="54">
        <v>75094.899999999994</v>
      </c>
      <c r="K461" s="54">
        <v>92026.18</v>
      </c>
    </row>
    <row r="462" spans="1:11" x14ac:dyDescent="0.3">
      <c r="A462" s="69" t="s">
        <v>857</v>
      </c>
      <c r="B462" s="69" t="s">
        <v>858</v>
      </c>
      <c r="C462" s="69" t="s">
        <v>104</v>
      </c>
      <c r="D462" s="70" t="s">
        <v>20</v>
      </c>
      <c r="E462" s="71" t="s">
        <v>17</v>
      </c>
      <c r="F462" s="54">
        <v>17.89</v>
      </c>
      <c r="G462" s="54">
        <f>MEDIAN(Table2[[#This Row],[Max (H)]],Table2[[#This Row],[Min (H)]])</f>
        <v>22.1</v>
      </c>
      <c r="H462" s="54">
        <v>26.31</v>
      </c>
      <c r="I462" s="54">
        <v>37208.33</v>
      </c>
      <c r="J462" s="54">
        <v>45301.15</v>
      </c>
      <c r="K462" s="54">
        <v>54728.81</v>
      </c>
    </row>
    <row r="463" spans="1:11" x14ac:dyDescent="0.3">
      <c r="A463" s="69" t="s">
        <v>859</v>
      </c>
      <c r="B463" s="69" t="s">
        <v>860</v>
      </c>
      <c r="C463" s="69" t="s">
        <v>47</v>
      </c>
      <c r="D463" s="70" t="s">
        <v>48</v>
      </c>
      <c r="E463" s="71" t="s">
        <v>49</v>
      </c>
      <c r="F463" s="55">
        <v>36.729999999999997</v>
      </c>
      <c r="G463" s="54">
        <f>MEDIAN(Table2[[#This Row],[Max (H)]],Table2[[#This Row],[Min (H)]])</f>
        <v>47.31</v>
      </c>
      <c r="H463" s="54">
        <v>57.89</v>
      </c>
      <c r="I463" s="55">
        <v>76400</v>
      </c>
      <c r="J463" s="54">
        <v>96932.5</v>
      </c>
      <c r="K463" s="54">
        <v>120401.63</v>
      </c>
    </row>
    <row r="464" spans="1:11" x14ac:dyDescent="0.3">
      <c r="A464" s="69" t="s">
        <v>861</v>
      </c>
      <c r="B464" s="69" t="s">
        <v>862</v>
      </c>
      <c r="C464" s="69" t="s">
        <v>15</v>
      </c>
      <c r="D464" s="70" t="s">
        <v>20</v>
      </c>
      <c r="E464" s="71" t="s">
        <v>17</v>
      </c>
      <c r="F464" s="54">
        <v>17.89</v>
      </c>
      <c r="G464" s="54">
        <f>MEDIAN(Table2[[#This Row],[Max (H)]],Table2[[#This Row],[Min (H)]])</f>
        <v>22.1</v>
      </c>
      <c r="H464" s="54">
        <v>26.31</v>
      </c>
      <c r="I464" s="54">
        <v>37208.33</v>
      </c>
      <c r="J464" s="54">
        <v>45301.15</v>
      </c>
      <c r="K464" s="54">
        <v>54728.81</v>
      </c>
    </row>
    <row r="465" spans="1:11" x14ac:dyDescent="0.3">
      <c r="A465" s="69" t="s">
        <v>863</v>
      </c>
      <c r="B465" s="69" t="s">
        <v>864</v>
      </c>
      <c r="C465" s="69" t="s">
        <v>15</v>
      </c>
      <c r="D465" s="70" t="s">
        <v>41</v>
      </c>
      <c r="E465" s="71" t="s">
        <v>17</v>
      </c>
      <c r="F465" s="54">
        <v>19.13</v>
      </c>
      <c r="G465" s="54">
        <f>MEDIAN(Table2[[#This Row],[Max (H)]],Table2[[#This Row],[Min (H)]])</f>
        <v>23.634999999999998</v>
      </c>
      <c r="H465" s="54">
        <v>28.14</v>
      </c>
      <c r="I465" s="54">
        <v>39791.67</v>
      </c>
      <c r="J465" s="54">
        <v>48446.36</v>
      </c>
      <c r="K465" s="54">
        <v>58528.57</v>
      </c>
    </row>
    <row r="466" spans="1:11" x14ac:dyDescent="0.3">
      <c r="A466" s="69" t="s">
        <v>865</v>
      </c>
      <c r="B466" s="69" t="s">
        <v>866</v>
      </c>
      <c r="C466" s="69" t="s">
        <v>15</v>
      </c>
      <c r="D466" s="70" t="s">
        <v>16</v>
      </c>
      <c r="E466" s="71" t="s">
        <v>17</v>
      </c>
      <c r="F466" s="54">
        <v>21.59</v>
      </c>
      <c r="G466" s="54">
        <f>MEDIAN(Table2[[#This Row],[Max (H)]],Table2[[#This Row],[Min (H)]])</f>
        <v>27.234999999999999</v>
      </c>
      <c r="H466" s="54">
        <v>32.880000000000003</v>
      </c>
      <c r="I466" s="54">
        <v>44897.96</v>
      </c>
      <c r="J466" s="54">
        <v>55813.78</v>
      </c>
      <c r="K466" s="54">
        <v>68397.83</v>
      </c>
    </row>
    <row r="467" spans="1:11" x14ac:dyDescent="0.3">
      <c r="A467" s="69" t="s">
        <v>867</v>
      </c>
      <c r="B467" s="69" t="s">
        <v>868</v>
      </c>
      <c r="C467" s="69" t="s">
        <v>15</v>
      </c>
      <c r="D467" s="70" t="s">
        <v>92</v>
      </c>
      <c r="E467" s="71" t="s">
        <v>17</v>
      </c>
      <c r="F467" s="54">
        <v>15</v>
      </c>
      <c r="G467" s="54"/>
      <c r="H467" s="54">
        <v>25.89</v>
      </c>
      <c r="I467" s="54">
        <v>31200</v>
      </c>
      <c r="J467" s="54"/>
      <c r="K467" s="54">
        <f>Table2[[#This Row],[Max (H)]]*2080</f>
        <v>53851.200000000004</v>
      </c>
    </row>
    <row r="468" spans="1:11" x14ac:dyDescent="0.3">
      <c r="A468" s="69" t="s">
        <v>869</v>
      </c>
      <c r="B468" s="69" t="s">
        <v>870</v>
      </c>
      <c r="C468" s="69" t="s">
        <v>32</v>
      </c>
      <c r="D468" s="70" t="s">
        <v>871</v>
      </c>
      <c r="E468" s="71" t="s">
        <v>17</v>
      </c>
      <c r="F468" s="54">
        <v>15.91</v>
      </c>
      <c r="G468" s="54"/>
      <c r="H468" s="54">
        <v>19.7</v>
      </c>
      <c r="I468" s="54">
        <v>33100.080000000002</v>
      </c>
      <c r="J468" s="54"/>
      <c r="K468" s="54">
        <v>40968.629999999997</v>
      </c>
    </row>
    <row r="469" spans="1:11" x14ac:dyDescent="0.3">
      <c r="A469" s="69" t="s">
        <v>872</v>
      </c>
      <c r="B469" s="69" t="s">
        <v>873</v>
      </c>
      <c r="C469" s="69" t="s">
        <v>15</v>
      </c>
      <c r="D469" s="70" t="s">
        <v>92</v>
      </c>
      <c r="E469" s="71" t="s">
        <v>17</v>
      </c>
      <c r="F469" s="54">
        <v>15</v>
      </c>
      <c r="G469" s="54"/>
      <c r="H469" s="54">
        <v>25.89</v>
      </c>
      <c r="I469" s="54">
        <v>31200</v>
      </c>
      <c r="J469" s="54"/>
      <c r="K469" s="54">
        <f>Table2[[#This Row],[Max (H)]]*2080</f>
        <v>53851.200000000004</v>
      </c>
    </row>
    <row r="470" spans="1:11" x14ac:dyDescent="0.3">
      <c r="A470" s="69" t="s">
        <v>874</v>
      </c>
      <c r="B470" s="69" t="s">
        <v>875</v>
      </c>
      <c r="C470" s="69" t="s">
        <v>15</v>
      </c>
      <c r="D470" s="70" t="s">
        <v>92</v>
      </c>
      <c r="E470" s="71" t="s">
        <v>17</v>
      </c>
      <c r="F470" s="54">
        <v>15</v>
      </c>
      <c r="G470" s="54"/>
      <c r="H470" s="54">
        <v>25.89</v>
      </c>
      <c r="I470" s="54">
        <v>31200</v>
      </c>
      <c r="J470" s="54"/>
      <c r="K470" s="54">
        <f>Table2[[#This Row],[Max (H)]]*2080</f>
        <v>53851.200000000004</v>
      </c>
    </row>
    <row r="471" spans="1:11" x14ac:dyDescent="0.3">
      <c r="A471" s="69" t="s">
        <v>876</v>
      </c>
      <c r="B471" s="69" t="s">
        <v>877</v>
      </c>
      <c r="C471" s="69" t="s">
        <v>32</v>
      </c>
      <c r="D471" s="70" t="s">
        <v>878</v>
      </c>
      <c r="E471" s="71" t="s">
        <v>17</v>
      </c>
      <c r="F471" s="54">
        <v>15.98</v>
      </c>
      <c r="G471" s="54"/>
      <c r="H471" s="54">
        <v>22.37</v>
      </c>
      <c r="I471" s="54">
        <v>33241.089999999997</v>
      </c>
      <c r="J471" s="54"/>
      <c r="K471" s="54">
        <v>46537.599999999999</v>
      </c>
    </row>
    <row r="472" spans="1:11" x14ac:dyDescent="0.3">
      <c r="A472" s="69" t="s">
        <v>879</v>
      </c>
      <c r="B472" s="69" t="s">
        <v>880</v>
      </c>
      <c r="C472" s="69" t="s">
        <v>47</v>
      </c>
      <c r="D472" s="70" t="s">
        <v>110</v>
      </c>
      <c r="E472" s="71" t="s">
        <v>49</v>
      </c>
      <c r="F472" s="54">
        <v>57.56</v>
      </c>
      <c r="G472" s="54">
        <f>MEDIAN(Table2[[#This Row],[Max (H)]],Table2[[#This Row],[Min (H)]])</f>
        <v>74.504999999999995</v>
      </c>
      <c r="H472" s="54">
        <v>91.45</v>
      </c>
      <c r="I472" s="54">
        <v>119725.49</v>
      </c>
      <c r="J472" s="54">
        <v>154969.68</v>
      </c>
      <c r="K472" s="54">
        <v>190213.87</v>
      </c>
    </row>
    <row r="473" spans="1:11" x14ac:dyDescent="0.3">
      <c r="A473" s="69" t="s">
        <v>881</v>
      </c>
      <c r="B473" s="69" t="s">
        <v>882</v>
      </c>
      <c r="C473" s="69" t="s">
        <v>47</v>
      </c>
      <c r="D473" s="70" t="s">
        <v>129</v>
      </c>
      <c r="E473" s="71" t="s">
        <v>49</v>
      </c>
      <c r="F473" s="55">
        <v>49.83</v>
      </c>
      <c r="G473" s="54">
        <f>MEDIAN(Table2[[#This Row],[Max (H)]],Table2[[#This Row],[Min (H)]])</f>
        <v>63.22</v>
      </c>
      <c r="H473" s="54">
        <v>76.61</v>
      </c>
      <c r="I473" s="55">
        <v>103640</v>
      </c>
      <c r="J473" s="54">
        <v>131493.25</v>
      </c>
      <c r="K473" s="54">
        <v>159346.5</v>
      </c>
    </row>
    <row r="474" spans="1:11" x14ac:dyDescent="0.3">
      <c r="A474" s="75" t="s">
        <v>883</v>
      </c>
      <c r="B474" s="69" t="s">
        <v>884</v>
      </c>
      <c r="C474" s="69" t="s">
        <v>47</v>
      </c>
      <c r="D474" s="70" t="s">
        <v>169</v>
      </c>
      <c r="E474" s="71" t="s">
        <v>49</v>
      </c>
      <c r="F474" s="54">
        <v>42.4</v>
      </c>
      <c r="G474" s="54">
        <f>MEDIAN(Table2[[#This Row],[Max (H)]],Table2[[#This Row],[Min (H)]])</f>
        <v>54.614999999999995</v>
      </c>
      <c r="H474" s="54">
        <v>66.83</v>
      </c>
      <c r="I474" s="54">
        <v>88200</v>
      </c>
      <c r="J474" s="54">
        <v>111903.75</v>
      </c>
      <c r="K474" s="54">
        <v>138997.69</v>
      </c>
    </row>
    <row r="475" spans="1:11" x14ac:dyDescent="0.3">
      <c r="A475" s="69" t="s">
        <v>885</v>
      </c>
      <c r="B475" s="69" t="s">
        <v>886</v>
      </c>
      <c r="C475" s="69" t="s">
        <v>47</v>
      </c>
      <c r="D475" s="70" t="s">
        <v>172</v>
      </c>
      <c r="E475" s="71" t="s">
        <v>17</v>
      </c>
      <c r="F475" s="54">
        <v>21.59</v>
      </c>
      <c r="G475" s="54">
        <f>MEDIAN(Table2[[#This Row],[Max (H)]],Table2[[#This Row],[Min (H)]])</f>
        <v>27.234999999999999</v>
      </c>
      <c r="H475" s="54">
        <v>32.880000000000003</v>
      </c>
      <c r="I475" s="54">
        <v>44897.96</v>
      </c>
      <c r="J475" s="54">
        <v>55813.78</v>
      </c>
      <c r="K475" s="54">
        <v>68397.83</v>
      </c>
    </row>
    <row r="476" spans="1:11" x14ac:dyDescent="0.3">
      <c r="A476" s="69" t="s">
        <v>887</v>
      </c>
      <c r="B476" s="69" t="s">
        <v>888</v>
      </c>
      <c r="C476" s="69" t="s">
        <v>47</v>
      </c>
      <c r="D476" s="70" t="s">
        <v>52</v>
      </c>
      <c r="E476" s="71" t="s">
        <v>49</v>
      </c>
      <c r="F476" s="55">
        <v>29.04</v>
      </c>
      <c r="G476" s="54">
        <f>MEDIAN(Table2[[#This Row],[Max (H)]],Table2[[#This Row],[Min (H)]])</f>
        <v>36.64</v>
      </c>
      <c r="H476" s="54">
        <v>44.24</v>
      </c>
      <c r="I476" s="55">
        <v>60408.160000000003</v>
      </c>
      <c r="J476" s="54">
        <v>75094.899999999994</v>
      </c>
      <c r="K476" s="54">
        <v>92026.18</v>
      </c>
    </row>
    <row r="477" spans="1:11" x14ac:dyDescent="0.3">
      <c r="A477" s="69" t="s">
        <v>891</v>
      </c>
      <c r="B477" s="69" t="s">
        <v>892</v>
      </c>
      <c r="C477" s="69" t="s">
        <v>47</v>
      </c>
      <c r="D477" s="70" t="s">
        <v>52</v>
      </c>
      <c r="E477" s="71" t="s">
        <v>49</v>
      </c>
      <c r="F477" s="55">
        <v>29.04</v>
      </c>
      <c r="G477" s="54">
        <f>MEDIAN(Table2[[#This Row],[Max (H)]],Table2[[#This Row],[Min (H)]])</f>
        <v>36.64</v>
      </c>
      <c r="H477" s="54">
        <v>44.24</v>
      </c>
      <c r="I477" s="55">
        <v>60408.160000000003</v>
      </c>
      <c r="J477" s="54">
        <v>75094.899999999994</v>
      </c>
      <c r="K477" s="54">
        <v>92026.18</v>
      </c>
    </row>
    <row r="478" spans="1:11" x14ac:dyDescent="0.3">
      <c r="A478" s="69" t="s">
        <v>893</v>
      </c>
      <c r="B478" s="69" t="s">
        <v>894</v>
      </c>
      <c r="C478" s="69" t="s">
        <v>47</v>
      </c>
      <c r="D478" s="70" t="s">
        <v>55</v>
      </c>
      <c r="E478" s="71" t="s">
        <v>49</v>
      </c>
      <c r="F478" s="55">
        <v>32.31</v>
      </c>
      <c r="G478" s="54">
        <f>MEDIAN(Table2[[#This Row],[Max (H)]],Table2[[#This Row],[Min (H)]])</f>
        <v>41.61</v>
      </c>
      <c r="H478" s="54">
        <v>50.91</v>
      </c>
      <c r="I478" s="55">
        <v>67200</v>
      </c>
      <c r="J478" s="54">
        <v>85260</v>
      </c>
      <c r="K478" s="54">
        <v>105902.99999999999</v>
      </c>
    </row>
    <row r="479" spans="1:11" x14ac:dyDescent="0.3">
      <c r="A479" s="69" t="s">
        <v>895</v>
      </c>
      <c r="B479" s="69" t="s">
        <v>896</v>
      </c>
      <c r="C479" s="69" t="s">
        <v>15</v>
      </c>
      <c r="D479" s="70" t="s">
        <v>161</v>
      </c>
      <c r="E479" s="71" t="s">
        <v>17</v>
      </c>
      <c r="F479" s="54">
        <v>25</v>
      </c>
      <c r="G479" s="54">
        <f>MEDIAN(Table2[[#This Row],[Max (H)]],Table2[[#This Row],[Min (H)]])</f>
        <v>31.545000000000002</v>
      </c>
      <c r="H479" s="54">
        <v>38.090000000000003</v>
      </c>
      <c r="I479" s="54">
        <v>52000</v>
      </c>
      <c r="J479" s="54">
        <v>64642.5</v>
      </c>
      <c r="K479" s="54">
        <v>79217.13</v>
      </c>
    </row>
    <row r="480" spans="1:11" x14ac:dyDescent="0.3">
      <c r="A480" s="69" t="s">
        <v>897</v>
      </c>
      <c r="B480" s="69" t="s">
        <v>898</v>
      </c>
      <c r="C480" s="69" t="s">
        <v>15</v>
      </c>
      <c r="D480" s="70" t="s">
        <v>392</v>
      </c>
      <c r="E480" s="71" t="s">
        <v>17</v>
      </c>
      <c r="F480" s="54">
        <v>29.04</v>
      </c>
      <c r="G480" s="54">
        <f>MEDIAN(Table2[[#This Row],[Max (H)]],Table2[[#This Row],[Min (H)]])</f>
        <v>36.64</v>
      </c>
      <c r="H480" s="54">
        <v>44.24</v>
      </c>
      <c r="I480" s="54">
        <v>60408.160000000003</v>
      </c>
      <c r="J480" s="54">
        <v>75094.899999999994</v>
      </c>
      <c r="K480" s="54">
        <v>92026.18</v>
      </c>
    </row>
    <row r="481" spans="1:11" x14ac:dyDescent="0.3">
      <c r="A481" s="69" t="s">
        <v>900</v>
      </c>
      <c r="B481" s="69" t="s">
        <v>901</v>
      </c>
      <c r="C481" s="69" t="s">
        <v>15</v>
      </c>
      <c r="D481" s="70" t="s">
        <v>36</v>
      </c>
      <c r="E481" s="71" t="s">
        <v>17</v>
      </c>
      <c r="F481" s="55">
        <v>16.43</v>
      </c>
      <c r="G481" s="54">
        <f>MEDIAN(Table2[[#This Row],[Max (H)]],Table2[[#This Row],[Min (H)]])</f>
        <v>20.295502163461538</v>
      </c>
      <c r="H481" s="54">
        <v>24.161004326923077</v>
      </c>
      <c r="I481" s="55">
        <v>34166.67</v>
      </c>
      <c r="J481" s="54">
        <v>41597.919999999998</v>
      </c>
      <c r="K481" s="54">
        <v>50254.89</v>
      </c>
    </row>
    <row r="482" spans="1:11" x14ac:dyDescent="0.3">
      <c r="A482" s="69" t="s">
        <v>902</v>
      </c>
      <c r="B482" s="69" t="s">
        <v>903</v>
      </c>
      <c r="C482" s="69" t="s">
        <v>15</v>
      </c>
      <c r="D482" s="70" t="s">
        <v>635</v>
      </c>
      <c r="E482" s="71" t="s">
        <v>17</v>
      </c>
      <c r="F482" s="54">
        <v>15</v>
      </c>
      <c r="G482" s="54"/>
      <c r="H482" s="54">
        <v>31.06</v>
      </c>
      <c r="I482" s="54">
        <v>31200</v>
      </c>
      <c r="J482" s="54"/>
      <c r="K482" s="54">
        <f>Table2[[#This Row],[Max (H)]]*2080</f>
        <v>64604.799999999996</v>
      </c>
    </row>
    <row r="483" spans="1:11" x14ac:dyDescent="0.3">
      <c r="A483" s="69" t="s">
        <v>904</v>
      </c>
      <c r="B483" s="69" t="s">
        <v>905</v>
      </c>
      <c r="C483" s="69" t="s">
        <v>15</v>
      </c>
      <c r="D483" s="70" t="s">
        <v>635</v>
      </c>
      <c r="E483" s="71" t="s">
        <v>17</v>
      </c>
      <c r="F483" s="54">
        <v>15</v>
      </c>
      <c r="G483" s="54"/>
      <c r="H483" s="54">
        <v>31.06</v>
      </c>
      <c r="I483" s="54">
        <v>31200</v>
      </c>
      <c r="J483" s="54"/>
      <c r="K483" s="54">
        <f>Table2[[#This Row],[Max (H)]]*2080</f>
        <v>64604.799999999996</v>
      </c>
    </row>
    <row r="484" spans="1:11" x14ac:dyDescent="0.3">
      <c r="A484" s="69" t="s">
        <v>906</v>
      </c>
      <c r="B484" s="69" t="s">
        <v>907</v>
      </c>
      <c r="C484" s="69" t="s">
        <v>15</v>
      </c>
      <c r="D484" s="70" t="s">
        <v>635</v>
      </c>
      <c r="E484" s="71" t="s">
        <v>17</v>
      </c>
      <c r="F484" s="54">
        <v>15</v>
      </c>
      <c r="G484" s="54"/>
      <c r="H484" s="54">
        <v>31.06</v>
      </c>
      <c r="I484" s="54">
        <v>31200</v>
      </c>
      <c r="J484" s="54"/>
      <c r="K484" s="54">
        <f>Table2[[#This Row],[Max (H)]]*2080</f>
        <v>64604.799999999996</v>
      </c>
    </row>
    <row r="485" spans="1:11" x14ac:dyDescent="0.3">
      <c r="A485" s="69" t="s">
        <v>908</v>
      </c>
      <c r="B485" s="69" t="s">
        <v>909</v>
      </c>
      <c r="C485" s="69" t="s">
        <v>47</v>
      </c>
      <c r="D485" s="70" t="s">
        <v>52</v>
      </c>
      <c r="E485" s="71" t="s">
        <v>49</v>
      </c>
      <c r="F485" s="54">
        <v>29.04</v>
      </c>
      <c r="G485" s="54">
        <f>MEDIAN(Table2[[#This Row],[Max (H)]],Table2[[#This Row],[Min (H)]])</f>
        <v>36.64</v>
      </c>
      <c r="H485" s="54">
        <v>44.24</v>
      </c>
      <c r="I485" s="54">
        <v>60408.160000000003</v>
      </c>
      <c r="J485" s="54">
        <v>75094.899999999994</v>
      </c>
      <c r="K485" s="54">
        <v>92026.18</v>
      </c>
    </row>
    <row r="486" spans="1:11" x14ac:dyDescent="0.3">
      <c r="A486" s="69" t="s">
        <v>910</v>
      </c>
      <c r="B486" s="69" t="s">
        <v>911</v>
      </c>
      <c r="C486" s="69" t="s">
        <v>15</v>
      </c>
      <c r="D486" s="70" t="s">
        <v>41</v>
      </c>
      <c r="E486" s="71" t="s">
        <v>17</v>
      </c>
      <c r="F486" s="54">
        <v>19.13</v>
      </c>
      <c r="G486" s="54">
        <f>MEDIAN(Table2[[#This Row],[Max (H)]],Table2[[#This Row],[Min (H)]])</f>
        <v>23.634999999999998</v>
      </c>
      <c r="H486" s="54">
        <v>28.14</v>
      </c>
      <c r="I486" s="54">
        <v>39791.67</v>
      </c>
      <c r="J486" s="54">
        <v>48446.36</v>
      </c>
      <c r="K486" s="54">
        <v>58528.57</v>
      </c>
    </row>
    <row r="487" spans="1:11" x14ac:dyDescent="0.3">
      <c r="A487" s="69" t="s">
        <v>912</v>
      </c>
      <c r="B487" s="69" t="s">
        <v>913</v>
      </c>
      <c r="C487" s="69" t="s">
        <v>15</v>
      </c>
      <c r="D487" s="70" t="s">
        <v>95</v>
      </c>
      <c r="E487" s="71" t="s">
        <v>17</v>
      </c>
      <c r="F487" s="54">
        <v>20.149999999999999</v>
      </c>
      <c r="G487" s="54">
        <f>MEDIAN(Table2[[#This Row],[Max (H)]],Table2[[#This Row],[Min (H)]])</f>
        <v>24.895</v>
      </c>
      <c r="H487" s="54">
        <v>29.64</v>
      </c>
      <c r="I487" s="54">
        <v>41916.67</v>
      </c>
      <c r="J487" s="54">
        <v>51033.54</v>
      </c>
      <c r="K487" s="54">
        <v>61654.17</v>
      </c>
    </row>
    <row r="488" spans="1:11" x14ac:dyDescent="0.3">
      <c r="A488" s="69" t="s">
        <v>914</v>
      </c>
      <c r="B488" s="69" t="s">
        <v>915</v>
      </c>
      <c r="C488" s="69" t="s">
        <v>15</v>
      </c>
      <c r="D488" s="70" t="s">
        <v>36</v>
      </c>
      <c r="E488" s="71" t="s">
        <v>17</v>
      </c>
      <c r="F488" s="54">
        <v>16.43</v>
      </c>
      <c r="G488" s="54">
        <f>MEDIAN(Table2[[#This Row],[Max (H)]],Table2[[#This Row],[Min (H)]])</f>
        <v>20.295502163461538</v>
      </c>
      <c r="H488" s="54">
        <v>24.161004326923077</v>
      </c>
      <c r="I488" s="54">
        <v>34166.67</v>
      </c>
      <c r="J488" s="54">
        <v>41597.919999999998</v>
      </c>
      <c r="K488" s="54">
        <v>50254.89</v>
      </c>
    </row>
    <row r="489" spans="1:11" x14ac:dyDescent="0.3">
      <c r="A489" s="69" t="s">
        <v>916</v>
      </c>
      <c r="B489" s="69" t="s">
        <v>917</v>
      </c>
      <c r="C489" s="69" t="s">
        <v>15</v>
      </c>
      <c r="D489" s="70" t="s">
        <v>95</v>
      </c>
      <c r="E489" s="71" t="s">
        <v>17</v>
      </c>
      <c r="F489" s="54">
        <v>20.149999999999999</v>
      </c>
      <c r="G489" s="54">
        <f>MEDIAN(Table2[[#This Row],[Max (H)]],Table2[[#This Row],[Min (H)]])</f>
        <v>24.895</v>
      </c>
      <c r="H489" s="54">
        <v>29.64</v>
      </c>
      <c r="I489" s="54">
        <v>41916.67</v>
      </c>
      <c r="J489" s="54">
        <v>51033.54</v>
      </c>
      <c r="K489" s="54">
        <v>61654.17</v>
      </c>
    </row>
    <row r="490" spans="1:11" x14ac:dyDescent="0.3">
      <c r="A490" s="69" t="s">
        <v>918</v>
      </c>
      <c r="B490" s="69" t="s">
        <v>919</v>
      </c>
      <c r="C490" s="69" t="s">
        <v>104</v>
      </c>
      <c r="D490" s="70" t="s">
        <v>501</v>
      </c>
      <c r="E490" s="71" t="s">
        <v>17</v>
      </c>
      <c r="F490" s="54">
        <v>18</v>
      </c>
      <c r="G490" s="54"/>
      <c r="H490" s="54">
        <v>38.83</v>
      </c>
      <c r="I490" s="54">
        <v>31200</v>
      </c>
      <c r="J490" s="54"/>
      <c r="K490" s="54">
        <f>Table2[[#This Row],[Max (H)]]*2080</f>
        <v>80766.399999999994</v>
      </c>
    </row>
    <row r="491" spans="1:11" x14ac:dyDescent="0.3">
      <c r="A491" s="69" t="s">
        <v>920</v>
      </c>
      <c r="B491" s="69" t="s">
        <v>921</v>
      </c>
      <c r="C491" s="69" t="s">
        <v>104</v>
      </c>
      <c r="D491" s="70" t="s">
        <v>105</v>
      </c>
      <c r="E491" s="71" t="s">
        <v>17</v>
      </c>
      <c r="F491" s="54">
        <v>19.899999999999999</v>
      </c>
      <c r="G491" s="54"/>
      <c r="H491" s="54">
        <v>46.4</v>
      </c>
      <c r="I491" s="54">
        <v>41400</v>
      </c>
      <c r="J491" s="54"/>
      <c r="K491" s="54">
        <f>Table2[[#This Row],[Max (H)]]*2080</f>
        <v>96512</v>
      </c>
    </row>
    <row r="492" spans="1:11" x14ac:dyDescent="0.3">
      <c r="A492" s="72" t="s">
        <v>1633</v>
      </c>
      <c r="B492" s="58" t="s">
        <v>1634</v>
      </c>
      <c r="C492" s="58" t="s">
        <v>47</v>
      </c>
      <c r="D492" s="59" t="s">
        <v>74</v>
      </c>
      <c r="E492" s="59" t="s">
        <v>49</v>
      </c>
      <c r="F492" s="54">
        <v>36.81</v>
      </c>
      <c r="G492" s="54">
        <f>MEDIAN(Table2[[#This Row],[Max (H)]],Table2[[#This Row],[Min (H)]])</f>
        <v>47.41</v>
      </c>
      <c r="H492" s="54">
        <v>58.01</v>
      </c>
      <c r="I492" s="54">
        <v>76560</v>
      </c>
      <c r="J492" s="54">
        <v>97135.5</v>
      </c>
      <c r="K492" s="54">
        <v>120653.78</v>
      </c>
    </row>
    <row r="493" spans="1:11" x14ac:dyDescent="0.3">
      <c r="A493" s="69" t="s">
        <v>922</v>
      </c>
      <c r="B493" s="69" t="s">
        <v>923</v>
      </c>
      <c r="C493" s="69" t="s">
        <v>15</v>
      </c>
      <c r="D493" s="70" t="s">
        <v>36</v>
      </c>
      <c r="E493" s="71" t="s">
        <v>17</v>
      </c>
      <c r="F493" s="54">
        <v>16.43</v>
      </c>
      <c r="G493" s="54">
        <f>MEDIAN(Table2[[#This Row],[Max (H)]],Table2[[#This Row],[Min (H)]])</f>
        <v>20.295502163461538</v>
      </c>
      <c r="H493" s="54">
        <v>24.161004326923077</v>
      </c>
      <c r="I493" s="54">
        <v>34166.67</v>
      </c>
      <c r="J493" s="54">
        <v>41597.919999999998</v>
      </c>
      <c r="K493" s="54">
        <v>50254.89</v>
      </c>
    </row>
    <row r="494" spans="1:11" x14ac:dyDescent="0.3">
      <c r="A494" s="69" t="s">
        <v>924</v>
      </c>
      <c r="B494" s="69" t="s">
        <v>925</v>
      </c>
      <c r="C494" s="69" t="s">
        <v>15</v>
      </c>
      <c r="D494" s="70" t="s">
        <v>20</v>
      </c>
      <c r="E494" s="71" t="s">
        <v>17</v>
      </c>
      <c r="F494" s="55">
        <v>17.89</v>
      </c>
      <c r="G494" s="54">
        <f>MEDIAN(Table2[[#This Row],[Max (H)]],Table2[[#This Row],[Min (H)]])</f>
        <v>22.1</v>
      </c>
      <c r="H494" s="54">
        <v>26.31</v>
      </c>
      <c r="I494" s="55">
        <v>37208.33</v>
      </c>
      <c r="J494" s="54">
        <v>45301.15</v>
      </c>
      <c r="K494" s="54">
        <v>54728.81</v>
      </c>
    </row>
    <row r="495" spans="1:11" x14ac:dyDescent="0.3">
      <c r="A495" s="69" t="s">
        <v>926</v>
      </c>
      <c r="B495" s="69" t="s">
        <v>927</v>
      </c>
      <c r="C495" s="69" t="s">
        <v>15</v>
      </c>
      <c r="D495" s="70" t="s">
        <v>635</v>
      </c>
      <c r="E495" s="71" t="s">
        <v>17</v>
      </c>
      <c r="F495" s="54">
        <v>15</v>
      </c>
      <c r="G495" s="54"/>
      <c r="H495" s="54">
        <v>31.06</v>
      </c>
      <c r="I495" s="54">
        <v>31200</v>
      </c>
      <c r="J495" s="54"/>
      <c r="K495" s="54">
        <f>Table2[[#This Row],[Max (H)]]*2080</f>
        <v>64604.799999999996</v>
      </c>
    </row>
    <row r="496" spans="1:11" x14ac:dyDescent="0.3">
      <c r="A496" s="69" t="s">
        <v>928</v>
      </c>
      <c r="B496" s="69" t="s">
        <v>929</v>
      </c>
      <c r="C496" s="69" t="s">
        <v>15</v>
      </c>
      <c r="D496" s="70" t="s">
        <v>635</v>
      </c>
      <c r="E496" s="71" t="s">
        <v>17</v>
      </c>
      <c r="F496" s="54">
        <v>15</v>
      </c>
      <c r="G496" s="54"/>
      <c r="H496" s="54">
        <v>31.06</v>
      </c>
      <c r="I496" s="54">
        <v>31200</v>
      </c>
      <c r="J496" s="54"/>
      <c r="K496" s="54">
        <f>Table2[[#This Row],[Max (H)]]*2080</f>
        <v>64604.799999999996</v>
      </c>
    </row>
    <row r="497" spans="1:11" x14ac:dyDescent="0.3">
      <c r="A497" s="69" t="s">
        <v>930</v>
      </c>
      <c r="B497" s="69" t="s">
        <v>931</v>
      </c>
      <c r="C497" s="69" t="s">
        <v>15</v>
      </c>
      <c r="D497" s="70" t="s">
        <v>635</v>
      </c>
      <c r="E497" s="71" t="s">
        <v>17</v>
      </c>
      <c r="F497" s="54">
        <v>15</v>
      </c>
      <c r="G497" s="54"/>
      <c r="H497" s="54">
        <v>31.06</v>
      </c>
      <c r="I497" s="54">
        <v>31200</v>
      </c>
      <c r="J497" s="54"/>
      <c r="K497" s="54">
        <f>Table2[[#This Row],[Max (H)]]*2080</f>
        <v>64604.799999999996</v>
      </c>
    </row>
    <row r="498" spans="1:11" x14ac:dyDescent="0.3">
      <c r="A498" s="69" t="s">
        <v>932</v>
      </c>
      <c r="B498" s="69" t="s">
        <v>933</v>
      </c>
      <c r="C498" s="69" t="s">
        <v>15</v>
      </c>
      <c r="D498" s="70" t="s">
        <v>41</v>
      </c>
      <c r="E498" s="71" t="s">
        <v>17</v>
      </c>
      <c r="F498" s="54">
        <v>19.13</v>
      </c>
      <c r="G498" s="54">
        <f>MEDIAN(Table2[[#This Row],[Max (H)]],Table2[[#This Row],[Min (H)]])</f>
        <v>23.634999999999998</v>
      </c>
      <c r="H498" s="54">
        <v>28.14</v>
      </c>
      <c r="I498" s="54">
        <v>39791.67</v>
      </c>
      <c r="J498" s="54">
        <v>48446.36</v>
      </c>
      <c r="K498" s="54">
        <v>58528.57</v>
      </c>
    </row>
    <row r="499" spans="1:11" x14ac:dyDescent="0.3">
      <c r="A499" s="69" t="s">
        <v>934</v>
      </c>
      <c r="B499" s="69" t="s">
        <v>935</v>
      </c>
      <c r="C499" s="69" t="s">
        <v>104</v>
      </c>
      <c r="D499" s="70" t="s">
        <v>41</v>
      </c>
      <c r="E499" s="71" t="s">
        <v>17</v>
      </c>
      <c r="F499" s="54">
        <v>19.13</v>
      </c>
      <c r="G499" s="54">
        <f>MEDIAN(Table2[[#This Row],[Max (H)]],Table2[[#This Row],[Min (H)]])</f>
        <v>23.634999999999998</v>
      </c>
      <c r="H499" s="54">
        <v>28.14</v>
      </c>
      <c r="I499" s="54">
        <v>39791.67</v>
      </c>
      <c r="J499" s="54">
        <v>48446.36</v>
      </c>
      <c r="K499" s="54">
        <v>58528.57</v>
      </c>
    </row>
    <row r="500" spans="1:11" x14ac:dyDescent="0.3">
      <c r="A500" s="69" t="s">
        <v>936</v>
      </c>
      <c r="B500" s="69" t="s">
        <v>937</v>
      </c>
      <c r="C500" s="69" t="s">
        <v>15</v>
      </c>
      <c r="D500" s="70" t="s">
        <v>306</v>
      </c>
      <c r="E500" s="71" t="s">
        <v>17</v>
      </c>
      <c r="F500" s="54">
        <v>15.06</v>
      </c>
      <c r="G500" s="54">
        <f>MEDIAN(Table2[[#This Row],[Max (H)]],Table2[[#This Row],[Min (H)]])</f>
        <v>18.61</v>
      </c>
      <c r="H500" s="54">
        <v>22.16</v>
      </c>
      <c r="I500" s="54">
        <v>31333.33</v>
      </c>
      <c r="J500" s="54">
        <v>38148.339999999997</v>
      </c>
      <c r="K500" s="54">
        <v>46087.42</v>
      </c>
    </row>
    <row r="501" spans="1:11" x14ac:dyDescent="0.3">
      <c r="A501" s="69" t="s">
        <v>938</v>
      </c>
      <c r="B501" s="69" t="s">
        <v>939</v>
      </c>
      <c r="C501" s="69" t="s">
        <v>47</v>
      </c>
      <c r="D501" s="70" t="s">
        <v>58</v>
      </c>
      <c r="E501" s="71" t="s">
        <v>49</v>
      </c>
      <c r="F501" s="54">
        <v>25</v>
      </c>
      <c r="G501" s="54">
        <f>MEDIAN(Table2[[#This Row],[Max (H)]],Table2[[#This Row],[Min (H)]])</f>
        <v>31.545000000000002</v>
      </c>
      <c r="H501" s="54">
        <v>38.090000000000003</v>
      </c>
      <c r="I501" s="54">
        <v>52000</v>
      </c>
      <c r="J501" s="54">
        <v>64642.5</v>
      </c>
      <c r="K501" s="54">
        <v>79217.13</v>
      </c>
    </row>
    <row r="502" spans="1:11" x14ac:dyDescent="0.3">
      <c r="A502" s="69" t="s">
        <v>940</v>
      </c>
      <c r="B502" s="69" t="s">
        <v>941</v>
      </c>
      <c r="C502" s="69" t="s">
        <v>47</v>
      </c>
      <c r="D502" s="70" t="s">
        <v>52</v>
      </c>
      <c r="E502" s="71" t="s">
        <v>49</v>
      </c>
      <c r="F502" s="54">
        <v>29.04</v>
      </c>
      <c r="G502" s="54">
        <f>MEDIAN(Table2[[#This Row],[Max (H)]],Table2[[#This Row],[Min (H)]])</f>
        <v>36.64</v>
      </c>
      <c r="H502" s="54">
        <v>44.24</v>
      </c>
      <c r="I502" s="54">
        <v>60408.160000000003</v>
      </c>
      <c r="J502" s="54">
        <v>75094.899999999994</v>
      </c>
      <c r="K502" s="54">
        <v>92026.18</v>
      </c>
    </row>
    <row r="503" spans="1:11" x14ac:dyDescent="0.3">
      <c r="A503" s="69" t="s">
        <v>942</v>
      </c>
      <c r="B503" s="69" t="s">
        <v>943</v>
      </c>
      <c r="C503" s="69" t="s">
        <v>47</v>
      </c>
      <c r="D503" s="70" t="s">
        <v>58</v>
      </c>
      <c r="E503" s="71" t="s">
        <v>49</v>
      </c>
      <c r="F503" s="54">
        <v>25</v>
      </c>
      <c r="G503" s="54">
        <f>MEDIAN(Table2[[#This Row],[Max (H)]],Table2[[#This Row],[Min (H)]])</f>
        <v>31.545000000000002</v>
      </c>
      <c r="H503" s="54">
        <v>38.090000000000003</v>
      </c>
      <c r="I503" s="54">
        <v>52000</v>
      </c>
      <c r="J503" s="54">
        <v>64642.5</v>
      </c>
      <c r="K503" s="54">
        <v>79217.13</v>
      </c>
    </row>
    <row r="504" spans="1:11" x14ac:dyDescent="0.3">
      <c r="A504" s="69" t="s">
        <v>944</v>
      </c>
      <c r="B504" s="69" t="s">
        <v>945</v>
      </c>
      <c r="C504" s="69" t="s">
        <v>15</v>
      </c>
      <c r="D504" s="70" t="s">
        <v>41</v>
      </c>
      <c r="E504" s="71" t="s">
        <v>17</v>
      </c>
      <c r="F504" s="54">
        <v>19.13</v>
      </c>
      <c r="G504" s="54">
        <f>MEDIAN(Table2[[#This Row],[Max (H)]],Table2[[#This Row],[Min (H)]])</f>
        <v>23.634999999999998</v>
      </c>
      <c r="H504" s="54">
        <v>28.14</v>
      </c>
      <c r="I504" s="54">
        <v>39791.67</v>
      </c>
      <c r="J504" s="54">
        <v>48446.36</v>
      </c>
      <c r="K504" s="54">
        <v>58528.57</v>
      </c>
    </row>
    <row r="505" spans="1:11" x14ac:dyDescent="0.3">
      <c r="A505" s="69" t="s">
        <v>946</v>
      </c>
      <c r="B505" s="69" t="s">
        <v>947</v>
      </c>
      <c r="C505" s="69" t="s">
        <v>47</v>
      </c>
      <c r="D505" s="70" t="s">
        <v>52</v>
      </c>
      <c r="E505" s="71" t="s">
        <v>49</v>
      </c>
      <c r="F505" s="54">
        <v>29.04</v>
      </c>
      <c r="G505" s="54">
        <f>MEDIAN(Table2[[#This Row],[Max (H)]],Table2[[#This Row],[Min (H)]])</f>
        <v>36.64</v>
      </c>
      <c r="H505" s="54">
        <v>44.24</v>
      </c>
      <c r="I505" s="54">
        <v>60408.160000000003</v>
      </c>
      <c r="J505" s="54">
        <v>75094.899999999994</v>
      </c>
      <c r="K505" s="54">
        <v>92026.18</v>
      </c>
    </row>
    <row r="506" spans="1:11" x14ac:dyDescent="0.3">
      <c r="A506" s="69" t="s">
        <v>948</v>
      </c>
      <c r="B506" s="69" t="s">
        <v>949</v>
      </c>
      <c r="C506" s="69" t="s">
        <v>15</v>
      </c>
      <c r="D506" s="70" t="s">
        <v>789</v>
      </c>
      <c r="E506" s="71" t="s">
        <v>17</v>
      </c>
      <c r="F506" s="54">
        <v>33.159999999999997</v>
      </c>
      <c r="G506" s="54">
        <f>MEDIAN(Table2[[#This Row],[Max (H)]],Table2[[#This Row],[Min (H)]])</f>
        <v>41.84</v>
      </c>
      <c r="H506" s="54">
        <v>50.52</v>
      </c>
      <c r="I506" s="54">
        <v>68979.59</v>
      </c>
      <c r="J506" s="54">
        <v>85750.26</v>
      </c>
      <c r="K506" s="54">
        <v>105083.94</v>
      </c>
    </row>
    <row r="507" spans="1:11" x14ac:dyDescent="0.3">
      <c r="A507" s="69" t="s">
        <v>950</v>
      </c>
      <c r="B507" s="69" t="s">
        <v>951</v>
      </c>
      <c r="C507" s="69" t="s">
        <v>15</v>
      </c>
      <c r="D507" s="70" t="s">
        <v>23</v>
      </c>
      <c r="E507" s="71" t="s">
        <v>17</v>
      </c>
      <c r="F507" s="54">
        <v>23.18</v>
      </c>
      <c r="G507" s="54">
        <f>MEDIAN(Table2[[#This Row],[Max (H)]],Table2[[#This Row],[Min (H)]])</f>
        <v>28.635000000000002</v>
      </c>
      <c r="H507" s="54">
        <v>34.090000000000003</v>
      </c>
      <c r="I507" s="54">
        <v>48208.33</v>
      </c>
      <c r="J507" s="54">
        <v>58693.65</v>
      </c>
      <c r="K507" s="54">
        <v>70908.429999999993</v>
      </c>
    </row>
    <row r="508" spans="1:11" x14ac:dyDescent="0.3">
      <c r="A508" s="69" t="s">
        <v>952</v>
      </c>
      <c r="B508" s="69" t="s">
        <v>953</v>
      </c>
      <c r="C508" s="69" t="s">
        <v>15</v>
      </c>
      <c r="D508" s="70" t="s">
        <v>26</v>
      </c>
      <c r="E508" s="71" t="s">
        <v>17</v>
      </c>
      <c r="F508" s="54">
        <v>25.65</v>
      </c>
      <c r="G508" s="54">
        <f>MEDIAN(Table2[[#This Row],[Max (H)]],Table2[[#This Row],[Min (H)]])</f>
        <v>32.36</v>
      </c>
      <c r="H508" s="54">
        <v>39.07</v>
      </c>
      <c r="I508" s="54">
        <v>53346.94</v>
      </c>
      <c r="J508" s="54">
        <v>66316.92</v>
      </c>
      <c r="K508" s="54">
        <v>81269.06</v>
      </c>
    </row>
    <row r="509" spans="1:11" x14ac:dyDescent="0.3">
      <c r="A509" s="72" t="s">
        <v>954</v>
      </c>
      <c r="B509" s="69" t="s">
        <v>955</v>
      </c>
      <c r="C509" s="69" t="s">
        <v>15</v>
      </c>
      <c r="D509" s="70" t="s">
        <v>340</v>
      </c>
      <c r="E509" s="71" t="s">
        <v>17</v>
      </c>
      <c r="F509" s="54">
        <v>29.36</v>
      </c>
      <c r="G509" s="54">
        <f>MEDIAN(Table2[[#This Row],[Max (H)]],Table2[[#This Row],[Min (H)]])</f>
        <v>37.04</v>
      </c>
      <c r="H509" s="54">
        <v>44.72</v>
      </c>
      <c r="I509" s="54">
        <v>61061.22</v>
      </c>
      <c r="J509" s="54">
        <v>75906.740000000005</v>
      </c>
      <c r="K509" s="54">
        <v>93021.06</v>
      </c>
    </row>
    <row r="510" spans="1:11" x14ac:dyDescent="0.3">
      <c r="A510" s="69" t="s">
        <v>956</v>
      </c>
      <c r="B510" s="69" t="s">
        <v>957</v>
      </c>
      <c r="C510" s="69" t="s">
        <v>104</v>
      </c>
      <c r="D510" s="70" t="s">
        <v>789</v>
      </c>
      <c r="E510" s="71" t="s">
        <v>17</v>
      </c>
      <c r="F510" s="54">
        <v>33.159999999999997</v>
      </c>
      <c r="G510" s="54">
        <f>MEDIAN(Table2[[#This Row],[Max (H)]],Table2[[#This Row],[Min (H)]])</f>
        <v>41.84</v>
      </c>
      <c r="H510" s="54">
        <v>50.52</v>
      </c>
      <c r="I510" s="54">
        <v>68979.59</v>
      </c>
      <c r="J510" s="54">
        <v>85750.26</v>
      </c>
      <c r="K510" s="54">
        <v>105083.94</v>
      </c>
    </row>
    <row r="511" spans="1:11" x14ac:dyDescent="0.3">
      <c r="A511" s="72" t="s">
        <v>958</v>
      </c>
      <c r="B511" s="69" t="s">
        <v>959</v>
      </c>
      <c r="C511" s="69" t="s">
        <v>15</v>
      </c>
      <c r="D511" s="70" t="s">
        <v>26</v>
      </c>
      <c r="E511" s="71" t="s">
        <v>17</v>
      </c>
      <c r="F511" s="54">
        <v>25.65</v>
      </c>
      <c r="G511" s="54">
        <f>MEDIAN(Table2[[#This Row],[Max (H)]],Table2[[#This Row],[Min (H)]])</f>
        <v>32.36</v>
      </c>
      <c r="H511" s="54">
        <v>39.07</v>
      </c>
      <c r="I511" s="54">
        <v>53346.94</v>
      </c>
      <c r="J511" s="54">
        <v>66316.92</v>
      </c>
      <c r="K511" s="54">
        <v>81269.06</v>
      </c>
    </row>
    <row r="512" spans="1:11" x14ac:dyDescent="0.3">
      <c r="A512" s="72" t="s">
        <v>960</v>
      </c>
      <c r="B512" s="69" t="s">
        <v>961</v>
      </c>
      <c r="C512" s="69" t="s">
        <v>15</v>
      </c>
      <c r="D512" s="70" t="s">
        <v>340</v>
      </c>
      <c r="E512" s="71" t="s">
        <v>17</v>
      </c>
      <c r="F512" s="54">
        <v>29.36</v>
      </c>
      <c r="G512" s="54">
        <f>MEDIAN(Table2[[#This Row],[Max (H)]],Table2[[#This Row],[Min (H)]])</f>
        <v>37.04</v>
      </c>
      <c r="H512" s="54">
        <v>44.72</v>
      </c>
      <c r="I512" s="54">
        <v>61061.22</v>
      </c>
      <c r="J512" s="54">
        <v>75906.740000000005</v>
      </c>
      <c r="K512" s="54">
        <v>93021.06</v>
      </c>
    </row>
    <row r="513" spans="1:18" x14ac:dyDescent="0.3">
      <c r="A513" s="72" t="s">
        <v>962</v>
      </c>
      <c r="B513" s="69" t="s">
        <v>963</v>
      </c>
      <c r="C513" s="69" t="s">
        <v>15</v>
      </c>
      <c r="D513" s="70" t="s">
        <v>789</v>
      </c>
      <c r="E513" s="71" t="s">
        <v>17</v>
      </c>
      <c r="F513" s="54">
        <v>33.159999999999997</v>
      </c>
      <c r="G513" s="54">
        <f>MEDIAN(Table2[[#This Row],[Max (H)]],Table2[[#This Row],[Min (H)]])</f>
        <v>41.84</v>
      </c>
      <c r="H513" s="54">
        <v>50.52</v>
      </c>
      <c r="I513" s="54">
        <v>68979.59</v>
      </c>
      <c r="J513" s="54">
        <v>85750.26</v>
      </c>
      <c r="K513" s="54">
        <v>105083.94</v>
      </c>
    </row>
    <row r="514" spans="1:18" x14ac:dyDescent="0.3">
      <c r="A514" s="73" t="s">
        <v>1742</v>
      </c>
      <c r="B514" s="69" t="s">
        <v>1735</v>
      </c>
      <c r="C514" s="69" t="s">
        <v>104</v>
      </c>
      <c r="D514" s="70" t="s">
        <v>250</v>
      </c>
      <c r="E514" s="71" t="s">
        <v>17</v>
      </c>
      <c r="F514" s="55">
        <v>36.729999999999997</v>
      </c>
      <c r="G514" s="54">
        <f>MEDIAN(Table2[[#This Row],[Max (H)]],Table2[[#This Row],[Min (H)]])</f>
        <v>47.31</v>
      </c>
      <c r="H514" s="54">
        <v>57.89</v>
      </c>
      <c r="I514" s="55">
        <v>76400</v>
      </c>
      <c r="J514" s="54">
        <v>96932.5</v>
      </c>
      <c r="K514" s="54">
        <v>120401.63</v>
      </c>
    </row>
    <row r="515" spans="1:18" x14ac:dyDescent="0.3">
      <c r="A515" s="69" t="s">
        <v>964</v>
      </c>
      <c r="B515" s="69" t="s">
        <v>965</v>
      </c>
      <c r="C515" s="69" t="s">
        <v>15</v>
      </c>
      <c r="D515" s="70" t="s">
        <v>789</v>
      </c>
      <c r="E515" s="71" t="s">
        <v>17</v>
      </c>
      <c r="F515" s="54">
        <v>33.159999999999997</v>
      </c>
      <c r="G515" s="54">
        <f>MEDIAN(Table2[[#This Row],[Max (H)]],Table2[[#This Row],[Min (H)]])</f>
        <v>41.84</v>
      </c>
      <c r="H515" s="54">
        <v>50.52</v>
      </c>
      <c r="I515" s="54">
        <v>68979.59</v>
      </c>
      <c r="J515" s="54">
        <v>85750.26</v>
      </c>
      <c r="K515" s="54">
        <v>105083.94</v>
      </c>
    </row>
    <row r="516" spans="1:18" x14ac:dyDescent="0.3">
      <c r="A516" s="69" t="s">
        <v>966</v>
      </c>
      <c r="B516" s="69" t="s">
        <v>967</v>
      </c>
      <c r="C516" s="69" t="s">
        <v>15</v>
      </c>
      <c r="D516" s="70" t="s">
        <v>340</v>
      </c>
      <c r="E516" s="71" t="s">
        <v>17</v>
      </c>
      <c r="F516" s="54">
        <v>29.36</v>
      </c>
      <c r="G516" s="54">
        <f>MEDIAN(Table2[[#This Row],[Max (H)]],Table2[[#This Row],[Min (H)]])</f>
        <v>37.04</v>
      </c>
      <c r="H516" s="54">
        <v>44.72</v>
      </c>
      <c r="I516" s="54">
        <v>61061.22</v>
      </c>
      <c r="J516" s="54">
        <v>75906.740000000005</v>
      </c>
      <c r="K516" s="54">
        <v>93021.06</v>
      </c>
    </row>
    <row r="517" spans="1:18" x14ac:dyDescent="0.3">
      <c r="A517" s="69" t="s">
        <v>968</v>
      </c>
      <c r="B517" s="69" t="s">
        <v>969</v>
      </c>
      <c r="C517" s="69" t="s">
        <v>15</v>
      </c>
      <c r="D517" s="70" t="s">
        <v>23</v>
      </c>
      <c r="E517" s="71" t="s">
        <v>17</v>
      </c>
      <c r="F517" s="54">
        <v>23.18</v>
      </c>
      <c r="G517" s="54">
        <f>MEDIAN(Table2[[#This Row],[Max (H)]],Table2[[#This Row],[Min (H)]])</f>
        <v>28.635000000000002</v>
      </c>
      <c r="H517" s="54">
        <v>34.090000000000003</v>
      </c>
      <c r="I517" s="54">
        <v>48208.33</v>
      </c>
      <c r="J517" s="54">
        <v>58693.65</v>
      </c>
      <c r="K517" s="54">
        <v>70908.429999999993</v>
      </c>
    </row>
    <row r="518" spans="1:18" x14ac:dyDescent="0.3">
      <c r="A518" s="69" t="s">
        <v>970</v>
      </c>
      <c r="B518" s="69" t="s">
        <v>971</v>
      </c>
      <c r="C518" s="69" t="s">
        <v>15</v>
      </c>
      <c r="D518" s="70" t="s">
        <v>26</v>
      </c>
      <c r="E518" s="71" t="s">
        <v>17</v>
      </c>
      <c r="F518" s="55">
        <v>25.65</v>
      </c>
      <c r="G518" s="54">
        <f>MEDIAN(Table2[[#This Row],[Max (H)]],Table2[[#This Row],[Min (H)]])</f>
        <v>32.36</v>
      </c>
      <c r="H518" s="54">
        <v>39.07</v>
      </c>
      <c r="I518" s="55">
        <v>53346.94</v>
      </c>
      <c r="J518" s="54">
        <v>66316.92</v>
      </c>
      <c r="K518" s="54">
        <v>81269.06</v>
      </c>
    </row>
    <row r="519" spans="1:18" x14ac:dyDescent="0.3">
      <c r="A519" s="69" t="s">
        <v>972</v>
      </c>
      <c r="B519" s="69" t="s">
        <v>973</v>
      </c>
      <c r="C519" s="69" t="s">
        <v>15</v>
      </c>
      <c r="D519" s="70" t="s">
        <v>16</v>
      </c>
      <c r="E519" s="71" t="s">
        <v>17</v>
      </c>
      <c r="F519" s="55">
        <v>21.59</v>
      </c>
      <c r="G519" s="54">
        <f>MEDIAN(Table2[[#This Row],[Max (H)]],Table2[[#This Row],[Min (H)]])</f>
        <v>27.234999999999999</v>
      </c>
      <c r="H519" s="54">
        <v>32.880000000000003</v>
      </c>
      <c r="I519" s="55">
        <v>44897.96</v>
      </c>
      <c r="J519" s="54">
        <v>55813.78</v>
      </c>
      <c r="K519" s="54">
        <v>68397.83</v>
      </c>
    </row>
    <row r="520" spans="1:18" x14ac:dyDescent="0.3">
      <c r="A520" s="69" t="s">
        <v>974</v>
      </c>
      <c r="B520" s="69" t="s">
        <v>975</v>
      </c>
      <c r="C520" s="69" t="s">
        <v>15</v>
      </c>
      <c r="D520" s="70" t="s">
        <v>161</v>
      </c>
      <c r="E520" s="71" t="s">
        <v>17</v>
      </c>
      <c r="F520" s="54">
        <v>25</v>
      </c>
      <c r="G520" s="54">
        <f>MEDIAN(Table2[[#This Row],[Max (H)]],Table2[[#This Row],[Min (H)]])</f>
        <v>31.545000000000002</v>
      </c>
      <c r="H520" s="54">
        <v>38.090000000000003</v>
      </c>
      <c r="I520" s="54">
        <v>52000</v>
      </c>
      <c r="J520" s="54">
        <v>64642.5</v>
      </c>
      <c r="K520" s="54">
        <v>79217.13</v>
      </c>
    </row>
    <row r="521" spans="1:18" x14ac:dyDescent="0.3">
      <c r="A521" s="69" t="s">
        <v>976</v>
      </c>
      <c r="B521" s="69" t="s">
        <v>977</v>
      </c>
      <c r="C521" s="69" t="s">
        <v>47</v>
      </c>
      <c r="D521" s="70" t="s">
        <v>126</v>
      </c>
      <c r="E521" s="71" t="s">
        <v>49</v>
      </c>
      <c r="F521" s="54">
        <v>42.63</v>
      </c>
      <c r="G521" s="54">
        <f>MEDIAN(Table2[[#This Row],[Max (H)]],Table2[[#This Row],[Min (H)]])</f>
        <v>54.09</v>
      </c>
      <c r="H521" s="54">
        <v>65.55</v>
      </c>
      <c r="I521" s="54">
        <v>88680</v>
      </c>
      <c r="J521" s="54">
        <v>112512.75</v>
      </c>
      <c r="K521" s="54">
        <v>136345.5</v>
      </c>
    </row>
    <row r="522" spans="1:18" x14ac:dyDescent="0.3">
      <c r="A522" s="69" t="s">
        <v>978</v>
      </c>
      <c r="B522" s="69" t="s">
        <v>979</v>
      </c>
      <c r="C522" s="69" t="s">
        <v>47</v>
      </c>
      <c r="D522" s="70" t="s">
        <v>58</v>
      </c>
      <c r="E522" s="71" t="s">
        <v>49</v>
      </c>
      <c r="F522" s="55">
        <v>25</v>
      </c>
      <c r="G522" s="54">
        <f>MEDIAN(Table2[[#This Row],[Max (H)]],Table2[[#This Row],[Min (H)]])</f>
        <v>31.545000000000002</v>
      </c>
      <c r="H522" s="54">
        <v>38.090000000000003</v>
      </c>
      <c r="I522" s="55">
        <v>52000</v>
      </c>
      <c r="J522" s="54">
        <v>64642.5</v>
      </c>
      <c r="K522" s="54">
        <v>79217.13</v>
      </c>
    </row>
    <row r="523" spans="1:18" x14ac:dyDescent="0.3">
      <c r="A523" s="69" t="s">
        <v>980</v>
      </c>
      <c r="B523" s="69" t="s">
        <v>981</v>
      </c>
      <c r="C523" s="69" t="s">
        <v>47</v>
      </c>
      <c r="D523" s="70" t="s">
        <v>52</v>
      </c>
      <c r="E523" s="71" t="s">
        <v>49</v>
      </c>
      <c r="F523" s="54">
        <v>29.04</v>
      </c>
      <c r="G523" s="54">
        <f>MEDIAN(Table2[[#This Row],[Max (H)]],Table2[[#This Row],[Min (H)]])</f>
        <v>36.64</v>
      </c>
      <c r="H523" s="54">
        <v>44.24</v>
      </c>
      <c r="I523" s="54">
        <v>60408.160000000003</v>
      </c>
      <c r="J523" s="54">
        <v>75094.899999999994</v>
      </c>
      <c r="K523" s="54">
        <v>92026.18</v>
      </c>
    </row>
    <row r="524" spans="1:18" x14ac:dyDescent="0.3">
      <c r="A524" s="73" t="s">
        <v>1753</v>
      </c>
      <c r="B524" s="69" t="s">
        <v>1752</v>
      </c>
      <c r="C524" s="69" t="s">
        <v>47</v>
      </c>
      <c r="D524" s="70" t="s">
        <v>443</v>
      </c>
      <c r="E524" s="71" t="s">
        <v>49</v>
      </c>
      <c r="F524" s="54">
        <v>62.02</v>
      </c>
      <c r="G524" s="54">
        <f>MEDIAN(Table2[[#This Row],[Max (H)]],Table2[[#This Row],[Min (H)]])</f>
        <v>81.864999999999995</v>
      </c>
      <c r="H524" s="54">
        <v>101.71</v>
      </c>
      <c r="I524" s="54">
        <v>129000</v>
      </c>
      <c r="J524" s="54">
        <v>170280</v>
      </c>
      <c r="K524" s="54">
        <v>211560</v>
      </c>
      <c r="N524" s="60"/>
      <c r="O524" s="61"/>
      <c r="P524" s="60"/>
      <c r="Q524" s="61"/>
      <c r="R524" s="60"/>
    </row>
    <row r="525" spans="1:18" x14ac:dyDescent="0.3">
      <c r="A525" s="69" t="s">
        <v>982</v>
      </c>
      <c r="B525" s="69" t="s">
        <v>983</v>
      </c>
      <c r="C525" s="69" t="s">
        <v>47</v>
      </c>
      <c r="D525" s="70" t="s">
        <v>110</v>
      </c>
      <c r="E525" s="71" t="s">
        <v>49</v>
      </c>
      <c r="F525" s="54">
        <v>57.56</v>
      </c>
      <c r="G525" s="54">
        <f>MEDIAN(Table2[[#This Row],[Max (H)]],Table2[[#This Row],[Min (H)]])</f>
        <v>74.504999999999995</v>
      </c>
      <c r="H525" s="54">
        <v>91.45</v>
      </c>
      <c r="I525" s="54">
        <v>119725.49</v>
      </c>
      <c r="J525" s="54">
        <v>154969.68</v>
      </c>
      <c r="K525" s="54">
        <v>190213.87</v>
      </c>
    </row>
    <row r="526" spans="1:18" x14ac:dyDescent="0.3">
      <c r="A526" s="69" t="s">
        <v>984</v>
      </c>
      <c r="B526" s="69" t="s">
        <v>985</v>
      </c>
      <c r="C526" s="69" t="s">
        <v>47</v>
      </c>
      <c r="D526" s="70" t="s">
        <v>108</v>
      </c>
      <c r="E526" s="71" t="s">
        <v>49</v>
      </c>
      <c r="F526" s="55">
        <v>29.36</v>
      </c>
      <c r="G526" s="54">
        <f>MEDIAN(Table2[[#This Row],[Max (H)]],Table2[[#This Row],[Min (H)]])</f>
        <v>37.04</v>
      </c>
      <c r="H526" s="54">
        <v>44.72</v>
      </c>
      <c r="I526" s="55">
        <v>61061.22</v>
      </c>
      <c r="J526" s="54">
        <v>75906.740000000005</v>
      </c>
      <c r="K526" s="54">
        <v>93021.06</v>
      </c>
    </row>
    <row r="527" spans="1:18" x14ac:dyDescent="0.3">
      <c r="A527" s="69" t="s">
        <v>986</v>
      </c>
      <c r="B527" s="69" t="s">
        <v>987</v>
      </c>
      <c r="C527" s="69" t="s">
        <v>47</v>
      </c>
      <c r="D527" s="70" t="s">
        <v>48</v>
      </c>
      <c r="E527" s="71" t="s">
        <v>49</v>
      </c>
      <c r="F527" s="54">
        <v>36.729999999999997</v>
      </c>
      <c r="G527" s="54">
        <f>MEDIAN(Table2[[#This Row],[Max (H)]],Table2[[#This Row],[Min (H)]])</f>
        <v>47.31</v>
      </c>
      <c r="H527" s="54">
        <v>57.89</v>
      </c>
      <c r="I527" s="54">
        <v>76400</v>
      </c>
      <c r="J527" s="54">
        <v>96932.5</v>
      </c>
      <c r="K527" s="54">
        <v>120401.63</v>
      </c>
    </row>
    <row r="528" spans="1:18" x14ac:dyDescent="0.3">
      <c r="A528" s="69" t="s">
        <v>988</v>
      </c>
      <c r="B528" s="69" t="s">
        <v>989</v>
      </c>
      <c r="C528" s="69" t="s">
        <v>47</v>
      </c>
      <c r="D528" s="70" t="s">
        <v>71</v>
      </c>
      <c r="E528" s="71" t="s">
        <v>49</v>
      </c>
      <c r="F528" s="54">
        <v>33.159999999999997</v>
      </c>
      <c r="G528" s="54">
        <f>MEDIAN(Table2[[#This Row],[Max (H)]],Table2[[#This Row],[Min (H)]])</f>
        <v>41.84</v>
      </c>
      <c r="H528" s="54">
        <v>50.52</v>
      </c>
      <c r="I528" s="54">
        <v>68979.59</v>
      </c>
      <c r="J528" s="54">
        <v>85750.26</v>
      </c>
      <c r="K528" s="54">
        <v>105083.94</v>
      </c>
    </row>
    <row r="529" spans="1:11" x14ac:dyDescent="0.3">
      <c r="A529" s="72" t="s">
        <v>1817</v>
      </c>
      <c r="B529" s="69" t="s">
        <v>1828</v>
      </c>
      <c r="C529" s="69" t="s">
        <v>47</v>
      </c>
      <c r="D529" s="70" t="s">
        <v>55</v>
      </c>
      <c r="E529" s="71" t="s">
        <v>49</v>
      </c>
      <c r="F529" s="54">
        <v>32.31</v>
      </c>
      <c r="G529" s="54">
        <v>41.61</v>
      </c>
      <c r="H529" s="54">
        <v>50.91</v>
      </c>
      <c r="I529" s="54">
        <v>67200</v>
      </c>
      <c r="J529" s="54">
        <v>85260</v>
      </c>
      <c r="K529" s="54">
        <v>105902.99999999999</v>
      </c>
    </row>
    <row r="530" spans="1:11" x14ac:dyDescent="0.3">
      <c r="A530" s="69" t="s">
        <v>990</v>
      </c>
      <c r="B530" s="69" t="s">
        <v>991</v>
      </c>
      <c r="C530" s="69" t="s">
        <v>15</v>
      </c>
      <c r="D530" s="70" t="s">
        <v>20</v>
      </c>
      <c r="E530" s="71" t="s">
        <v>17</v>
      </c>
      <c r="F530" s="54">
        <v>17.89</v>
      </c>
      <c r="G530" s="54">
        <f>MEDIAN(Table2[[#This Row],[Max (H)]],Table2[[#This Row],[Min (H)]])</f>
        <v>22.1</v>
      </c>
      <c r="H530" s="54">
        <v>26.31</v>
      </c>
      <c r="I530" s="54">
        <v>37208.33</v>
      </c>
      <c r="J530" s="54">
        <v>45301.15</v>
      </c>
      <c r="K530" s="54">
        <v>54728.81</v>
      </c>
    </row>
    <row r="531" spans="1:11" x14ac:dyDescent="0.3">
      <c r="A531" s="72" t="s">
        <v>1819</v>
      </c>
      <c r="B531" s="69" t="s">
        <v>1820</v>
      </c>
      <c r="C531" s="69" t="s">
        <v>47</v>
      </c>
      <c r="D531" s="70" t="s">
        <v>108</v>
      </c>
      <c r="E531" s="71" t="s">
        <v>49</v>
      </c>
      <c r="F531" s="54">
        <v>29.36</v>
      </c>
      <c r="G531" s="54">
        <v>37.04</v>
      </c>
      <c r="H531" s="54">
        <v>44.72</v>
      </c>
      <c r="I531" s="54">
        <v>61061.22</v>
      </c>
      <c r="J531" s="54">
        <v>75906.740000000005</v>
      </c>
      <c r="K531" s="54">
        <v>93021.06</v>
      </c>
    </row>
    <row r="532" spans="1:11" x14ac:dyDescent="0.3">
      <c r="A532" s="69" t="s">
        <v>992</v>
      </c>
      <c r="B532" s="69" t="s">
        <v>993</v>
      </c>
      <c r="C532" s="69" t="s">
        <v>47</v>
      </c>
      <c r="D532" s="70" t="s">
        <v>129</v>
      </c>
      <c r="E532" s="71" t="s">
        <v>49</v>
      </c>
      <c r="F532" s="55">
        <v>49.83</v>
      </c>
      <c r="G532" s="54">
        <f>MEDIAN(Table2[[#This Row],[Max (H)]],Table2[[#This Row],[Min (H)]])</f>
        <v>63.22</v>
      </c>
      <c r="H532" s="54">
        <v>76.61</v>
      </c>
      <c r="I532" s="55">
        <v>103640</v>
      </c>
      <c r="J532" s="54">
        <v>131493.25</v>
      </c>
      <c r="K532" s="54">
        <v>159346.5</v>
      </c>
    </row>
    <row r="533" spans="1:11" x14ac:dyDescent="0.3">
      <c r="A533" s="69" t="s">
        <v>994</v>
      </c>
      <c r="B533" s="69" t="s">
        <v>995</v>
      </c>
      <c r="C533" s="69" t="s">
        <v>47</v>
      </c>
      <c r="D533" s="70" t="s">
        <v>48</v>
      </c>
      <c r="E533" s="71" t="s">
        <v>49</v>
      </c>
      <c r="F533" s="54">
        <v>36.729999999999997</v>
      </c>
      <c r="G533" s="54">
        <f>MEDIAN(Table2[[#This Row],[Max (H)]],Table2[[#This Row],[Min (H)]])</f>
        <v>47.31</v>
      </c>
      <c r="H533" s="54">
        <v>57.89</v>
      </c>
      <c r="I533" s="54">
        <v>76400</v>
      </c>
      <c r="J533" s="54">
        <v>96932.5</v>
      </c>
      <c r="K533" s="54">
        <v>120401.63</v>
      </c>
    </row>
    <row r="534" spans="1:11" x14ac:dyDescent="0.3">
      <c r="A534" s="69" t="s">
        <v>996</v>
      </c>
      <c r="B534" s="69" t="s">
        <v>997</v>
      </c>
      <c r="C534" s="69" t="s">
        <v>104</v>
      </c>
      <c r="D534" s="70" t="s">
        <v>105</v>
      </c>
      <c r="E534" s="71" t="s">
        <v>17</v>
      </c>
      <c r="F534" s="54">
        <v>19.899999999999999</v>
      </c>
      <c r="G534" s="54"/>
      <c r="H534" s="54">
        <v>46.4</v>
      </c>
      <c r="I534" s="54">
        <v>41400</v>
      </c>
      <c r="J534" s="54"/>
      <c r="K534" s="54">
        <f>Table2[[#This Row],[Max (H)]]*2080</f>
        <v>96512</v>
      </c>
    </row>
    <row r="535" spans="1:11" x14ac:dyDescent="0.3">
      <c r="A535" s="69" t="s">
        <v>998</v>
      </c>
      <c r="B535" s="69" t="s">
        <v>999</v>
      </c>
      <c r="C535" s="69" t="s">
        <v>47</v>
      </c>
      <c r="D535" s="70" t="s">
        <v>52</v>
      </c>
      <c r="E535" s="71" t="s">
        <v>49</v>
      </c>
      <c r="F535" s="54">
        <v>29.04</v>
      </c>
      <c r="G535" s="54">
        <f>MEDIAN(Table2[[#This Row],[Max (H)]],Table2[[#This Row],[Min (H)]])</f>
        <v>36.64</v>
      </c>
      <c r="H535" s="54">
        <v>44.24</v>
      </c>
      <c r="I535" s="54">
        <v>60408.160000000003</v>
      </c>
      <c r="J535" s="54">
        <v>75094.899999999994</v>
      </c>
      <c r="K535" s="54">
        <v>92026.18</v>
      </c>
    </row>
    <row r="536" spans="1:11" x14ac:dyDescent="0.3">
      <c r="A536" s="69" t="s">
        <v>1000</v>
      </c>
      <c r="B536" s="69" t="s">
        <v>1001</v>
      </c>
      <c r="C536" s="69" t="s">
        <v>15</v>
      </c>
      <c r="D536" s="70" t="s">
        <v>306</v>
      </c>
      <c r="E536" s="71" t="s">
        <v>17</v>
      </c>
      <c r="F536" s="54">
        <v>15.06</v>
      </c>
      <c r="G536" s="54">
        <f>MEDIAN(Table2[[#This Row],[Max (H)]],Table2[[#This Row],[Min (H)]])</f>
        <v>18.61</v>
      </c>
      <c r="H536" s="54">
        <v>22.16</v>
      </c>
      <c r="I536" s="54">
        <v>31333.33</v>
      </c>
      <c r="J536" s="54">
        <v>38148.339999999997</v>
      </c>
      <c r="K536" s="54">
        <v>46087.42</v>
      </c>
    </row>
    <row r="537" spans="1:11" x14ac:dyDescent="0.3">
      <c r="A537" s="69" t="s">
        <v>1002</v>
      </c>
      <c r="B537" s="69" t="s">
        <v>1003</v>
      </c>
      <c r="C537" s="69" t="s">
        <v>15</v>
      </c>
      <c r="D537" s="70" t="s">
        <v>392</v>
      </c>
      <c r="E537" s="71" t="s">
        <v>17</v>
      </c>
      <c r="F537" s="54">
        <v>29.04</v>
      </c>
      <c r="G537" s="54">
        <f>MEDIAN(Table2[[#This Row],[Max (H)]],Table2[[#This Row],[Min (H)]])</f>
        <v>36.64</v>
      </c>
      <c r="H537" s="54">
        <v>44.24</v>
      </c>
      <c r="I537" s="54">
        <v>60408.160000000003</v>
      </c>
      <c r="J537" s="54">
        <v>75094.899999999994</v>
      </c>
      <c r="K537" s="54">
        <v>92026.18</v>
      </c>
    </row>
    <row r="538" spans="1:11" x14ac:dyDescent="0.3">
      <c r="A538" s="69" t="s">
        <v>1004</v>
      </c>
      <c r="B538" s="69" t="s">
        <v>1005</v>
      </c>
      <c r="C538" s="69" t="s">
        <v>47</v>
      </c>
      <c r="D538" s="70" t="s">
        <v>58</v>
      </c>
      <c r="E538" s="71" t="s">
        <v>49</v>
      </c>
      <c r="F538" s="54">
        <v>25</v>
      </c>
      <c r="G538" s="54">
        <f>MEDIAN(Table2[[#This Row],[Max (H)]],Table2[[#This Row],[Min (H)]])</f>
        <v>31.545000000000002</v>
      </c>
      <c r="H538" s="54">
        <v>38.090000000000003</v>
      </c>
      <c r="I538" s="54">
        <v>52000</v>
      </c>
      <c r="J538" s="54">
        <v>64642.5</v>
      </c>
      <c r="K538" s="54">
        <v>79217.13</v>
      </c>
    </row>
    <row r="539" spans="1:11" x14ac:dyDescent="0.3">
      <c r="A539" s="69" t="s">
        <v>1006</v>
      </c>
      <c r="B539" s="69" t="s">
        <v>1007</v>
      </c>
      <c r="C539" s="69" t="s">
        <v>47</v>
      </c>
      <c r="D539" s="70" t="s">
        <v>55</v>
      </c>
      <c r="E539" s="71" t="s">
        <v>49</v>
      </c>
      <c r="F539" s="54">
        <v>32.31</v>
      </c>
      <c r="G539" s="54">
        <f>MEDIAN(Table2[[#This Row],[Max (H)]],Table2[[#This Row],[Min (H)]])</f>
        <v>41.61</v>
      </c>
      <c r="H539" s="54">
        <v>50.91</v>
      </c>
      <c r="I539" s="54">
        <v>67200</v>
      </c>
      <c r="J539" s="54">
        <v>85260</v>
      </c>
      <c r="K539" s="54">
        <v>105902.99999999999</v>
      </c>
    </row>
    <row r="540" spans="1:11" x14ac:dyDescent="0.3">
      <c r="A540" s="72" t="s">
        <v>1807</v>
      </c>
      <c r="B540" s="69" t="s">
        <v>1808</v>
      </c>
      <c r="C540" s="69" t="s">
        <v>104</v>
      </c>
      <c r="D540" s="70" t="s">
        <v>392</v>
      </c>
      <c r="E540" s="71" t="s">
        <v>17</v>
      </c>
      <c r="F540" s="54">
        <v>29.04</v>
      </c>
      <c r="G540" s="54">
        <f>MEDIAN(Table2[[#This Row],[Max (H)]],Table2[[#This Row],[Min (H)]])</f>
        <v>36.64</v>
      </c>
      <c r="H540" s="54">
        <v>44.24</v>
      </c>
      <c r="I540" s="54">
        <v>60408.160000000003</v>
      </c>
      <c r="J540" s="54">
        <v>75094.899999999994</v>
      </c>
      <c r="K540" s="54">
        <v>92026.18</v>
      </c>
    </row>
    <row r="541" spans="1:11" x14ac:dyDescent="0.3">
      <c r="A541" s="69" t="s">
        <v>1008</v>
      </c>
      <c r="B541" s="69" t="s">
        <v>1009</v>
      </c>
      <c r="C541" s="69" t="s">
        <v>15</v>
      </c>
      <c r="D541" s="70" t="s">
        <v>36</v>
      </c>
      <c r="E541" s="71" t="s">
        <v>17</v>
      </c>
      <c r="F541" s="55">
        <v>16.43</v>
      </c>
      <c r="G541" s="54">
        <f>MEDIAN(Table2[[#This Row],[Max (H)]],Table2[[#This Row],[Min (H)]])</f>
        <v>20.295502163461538</v>
      </c>
      <c r="H541" s="54">
        <v>24.161004326923077</v>
      </c>
      <c r="I541" s="55">
        <v>34166.67</v>
      </c>
      <c r="J541" s="54">
        <v>41597.919999999998</v>
      </c>
      <c r="K541" s="54">
        <v>50254.89</v>
      </c>
    </row>
    <row r="542" spans="1:11" x14ac:dyDescent="0.3">
      <c r="A542" s="69" t="s">
        <v>1010</v>
      </c>
      <c r="B542" s="69" t="s">
        <v>1011</v>
      </c>
      <c r="C542" s="69" t="s">
        <v>15</v>
      </c>
      <c r="D542" s="70" t="s">
        <v>306</v>
      </c>
      <c r="E542" s="71" t="s">
        <v>17</v>
      </c>
      <c r="F542" s="54">
        <v>15.06</v>
      </c>
      <c r="G542" s="54">
        <f>MEDIAN(Table2[[#This Row],[Max (H)]],Table2[[#This Row],[Min (H)]])</f>
        <v>18.61</v>
      </c>
      <c r="H542" s="54">
        <v>22.16</v>
      </c>
      <c r="I542" s="54">
        <v>31333.33</v>
      </c>
      <c r="J542" s="54">
        <v>38148.339999999997</v>
      </c>
      <c r="K542" s="54">
        <v>46087.42</v>
      </c>
    </row>
    <row r="543" spans="1:11" x14ac:dyDescent="0.3">
      <c r="A543" s="69" t="s">
        <v>1012</v>
      </c>
      <c r="B543" s="69" t="s">
        <v>1013</v>
      </c>
      <c r="C543" s="69" t="s">
        <v>104</v>
      </c>
      <c r="D543" s="70" t="s">
        <v>20</v>
      </c>
      <c r="E543" s="71" t="s">
        <v>17</v>
      </c>
      <c r="F543" s="54">
        <v>17.89</v>
      </c>
      <c r="G543" s="54">
        <f>MEDIAN(Table2[[#This Row],[Max (H)]],Table2[[#This Row],[Min (H)]])</f>
        <v>22.1</v>
      </c>
      <c r="H543" s="54">
        <v>26.31</v>
      </c>
      <c r="I543" s="54">
        <v>37208.33</v>
      </c>
      <c r="J543" s="54">
        <v>45301.15</v>
      </c>
      <c r="K543" s="54">
        <v>54728.81</v>
      </c>
    </row>
    <row r="544" spans="1:11" x14ac:dyDescent="0.3">
      <c r="A544" s="72" t="s">
        <v>1761</v>
      </c>
      <c r="B544" s="69" t="s">
        <v>1762</v>
      </c>
      <c r="C544" s="69" t="s">
        <v>15</v>
      </c>
      <c r="D544" s="70" t="s">
        <v>306</v>
      </c>
      <c r="E544" s="71" t="s">
        <v>17</v>
      </c>
      <c r="F544" s="54">
        <v>15.06</v>
      </c>
      <c r="G544" s="54">
        <f>MEDIAN(Table2[[#This Row],[Max (H)]],Table2[[#This Row],[Min (H)]])</f>
        <v>18.61</v>
      </c>
      <c r="H544" s="54">
        <v>22.16</v>
      </c>
      <c r="I544" s="54">
        <v>31333.33</v>
      </c>
      <c r="J544" s="54">
        <v>38148.339999999997</v>
      </c>
      <c r="K544" s="54">
        <v>46087.42</v>
      </c>
    </row>
    <row r="545" spans="1:11" x14ac:dyDescent="0.3">
      <c r="A545" s="69" t="s">
        <v>1014</v>
      </c>
      <c r="B545" s="69" t="s">
        <v>1015</v>
      </c>
      <c r="C545" s="69" t="s">
        <v>15</v>
      </c>
      <c r="D545" s="70" t="s">
        <v>113</v>
      </c>
      <c r="E545" s="71" t="s">
        <v>17</v>
      </c>
      <c r="F545" s="54">
        <v>15</v>
      </c>
      <c r="G545" s="54">
        <f>MEDIAN(Table2[[#This Row],[Max (H)]],Table2[[#This Row],[Min (H)]])</f>
        <v>17.255000000000003</v>
      </c>
      <c r="H545" s="54">
        <v>19.510000000000002</v>
      </c>
      <c r="I545" s="54">
        <v>31200</v>
      </c>
      <c r="J545" s="54">
        <v>35391.050000000003</v>
      </c>
      <c r="K545" s="54">
        <v>40571.64</v>
      </c>
    </row>
    <row r="546" spans="1:11" x14ac:dyDescent="0.3">
      <c r="A546" s="69" t="s">
        <v>1016</v>
      </c>
      <c r="B546" s="69" t="s">
        <v>1017</v>
      </c>
      <c r="C546" s="69" t="s">
        <v>104</v>
      </c>
      <c r="D546" s="70" t="s">
        <v>306</v>
      </c>
      <c r="E546" s="71" t="s">
        <v>17</v>
      </c>
      <c r="F546" s="54">
        <v>15.06</v>
      </c>
      <c r="G546" s="54">
        <f>MEDIAN(Table2[[#This Row],[Max (H)]],Table2[[#This Row],[Min (H)]])</f>
        <v>18.61</v>
      </c>
      <c r="H546" s="54">
        <v>22.16</v>
      </c>
      <c r="I546" s="54">
        <v>31333.33</v>
      </c>
      <c r="J546" s="54">
        <v>38148.339999999997</v>
      </c>
      <c r="K546" s="54">
        <v>46087.42</v>
      </c>
    </row>
    <row r="547" spans="1:11" x14ac:dyDescent="0.3">
      <c r="A547" s="69" t="s">
        <v>1018</v>
      </c>
      <c r="B547" s="69" t="s">
        <v>1019</v>
      </c>
      <c r="C547" s="69" t="s">
        <v>47</v>
      </c>
      <c r="D547" s="70" t="s">
        <v>172</v>
      </c>
      <c r="E547" s="71" t="s">
        <v>17</v>
      </c>
      <c r="F547" s="54">
        <v>21.59</v>
      </c>
      <c r="G547" s="54">
        <f>MEDIAN(Table2[[#This Row],[Max (H)]],Table2[[#This Row],[Min (H)]])</f>
        <v>27.234999999999999</v>
      </c>
      <c r="H547" s="54">
        <v>32.880000000000003</v>
      </c>
      <c r="I547" s="54">
        <v>44897.96</v>
      </c>
      <c r="J547" s="54">
        <v>55813.78</v>
      </c>
      <c r="K547" s="54">
        <v>68397.83</v>
      </c>
    </row>
    <row r="548" spans="1:11" x14ac:dyDescent="0.3">
      <c r="A548" s="69" t="s">
        <v>1020</v>
      </c>
      <c r="B548" s="69" t="s">
        <v>1021</v>
      </c>
      <c r="C548" s="69" t="s">
        <v>47</v>
      </c>
      <c r="D548" s="70" t="s">
        <v>52</v>
      </c>
      <c r="E548" s="71" t="s">
        <v>49</v>
      </c>
      <c r="F548" s="54">
        <v>29.04</v>
      </c>
      <c r="G548" s="54">
        <f>MEDIAN(Table2[[#This Row],[Max (H)]],Table2[[#This Row],[Min (H)]])</f>
        <v>36.64</v>
      </c>
      <c r="H548" s="54">
        <v>44.24</v>
      </c>
      <c r="I548" s="54">
        <v>60408.160000000003</v>
      </c>
      <c r="J548" s="54">
        <v>75094.899999999994</v>
      </c>
      <c r="K548" s="54">
        <v>92026.18</v>
      </c>
    </row>
    <row r="549" spans="1:11" x14ac:dyDescent="0.3">
      <c r="A549" s="69" t="s">
        <v>1026</v>
      </c>
      <c r="B549" s="69" t="s">
        <v>1027</v>
      </c>
      <c r="C549" s="69" t="s">
        <v>32</v>
      </c>
      <c r="D549" s="70" t="s">
        <v>878</v>
      </c>
      <c r="E549" s="71" t="s">
        <v>17</v>
      </c>
      <c r="F549" s="54">
        <v>15.98</v>
      </c>
      <c r="G549" s="54"/>
      <c r="H549" s="54">
        <v>22.37</v>
      </c>
      <c r="I549" s="54">
        <v>33241.089999999997</v>
      </c>
      <c r="J549" s="54"/>
      <c r="K549" s="54">
        <v>46537.599999999999</v>
      </c>
    </row>
    <row r="550" spans="1:11" x14ac:dyDescent="0.3">
      <c r="A550" s="72" t="s">
        <v>1692</v>
      </c>
      <c r="B550" s="69" t="s">
        <v>1700</v>
      </c>
      <c r="C550" s="69" t="s">
        <v>15</v>
      </c>
      <c r="D550" s="70" t="s">
        <v>41</v>
      </c>
      <c r="E550" s="71" t="s">
        <v>17</v>
      </c>
      <c r="F550" s="54">
        <v>19.13</v>
      </c>
      <c r="G550" s="54">
        <f>MEDIAN(Table2[[#This Row],[Max (H)]],Table2[[#This Row],[Min (H)]])</f>
        <v>23.634999999999998</v>
      </c>
      <c r="H550" s="54">
        <v>28.14</v>
      </c>
      <c r="I550" s="54">
        <v>39791.67</v>
      </c>
      <c r="J550" s="54">
        <v>48446.36</v>
      </c>
      <c r="K550" s="54">
        <v>58528.57</v>
      </c>
    </row>
    <row r="551" spans="1:11" x14ac:dyDescent="0.3">
      <c r="A551" s="72" t="s">
        <v>1693</v>
      </c>
      <c r="B551" s="69" t="s">
        <v>1701</v>
      </c>
      <c r="C551" s="69" t="s">
        <v>15</v>
      </c>
      <c r="D551" s="70" t="s">
        <v>16</v>
      </c>
      <c r="E551" s="71" t="s">
        <v>17</v>
      </c>
      <c r="F551" s="55">
        <v>21.59</v>
      </c>
      <c r="G551" s="54">
        <f>MEDIAN(Table2[[#This Row],[Max (H)]],Table2[[#This Row],[Min (H)]])</f>
        <v>27.234999999999999</v>
      </c>
      <c r="H551" s="54">
        <v>32.880000000000003</v>
      </c>
      <c r="I551" s="55">
        <v>44897.96</v>
      </c>
      <c r="J551" s="54">
        <v>55813.78</v>
      </c>
      <c r="K551" s="54">
        <v>68397.83</v>
      </c>
    </row>
    <row r="552" spans="1:11" x14ac:dyDescent="0.3">
      <c r="A552" s="72" t="s">
        <v>1694</v>
      </c>
      <c r="B552" s="69" t="s">
        <v>1702</v>
      </c>
      <c r="C552" s="69" t="s">
        <v>15</v>
      </c>
      <c r="D552" s="70" t="s">
        <v>161</v>
      </c>
      <c r="E552" s="71" t="s">
        <v>17</v>
      </c>
      <c r="F552" s="54">
        <v>25</v>
      </c>
      <c r="G552" s="54">
        <f>MEDIAN(Table2[[#This Row],[Max (H)]],Table2[[#This Row],[Min (H)]])</f>
        <v>31.545000000000002</v>
      </c>
      <c r="H552" s="54">
        <v>38.090000000000003</v>
      </c>
      <c r="I552" s="54">
        <v>52000</v>
      </c>
      <c r="J552" s="54">
        <v>64642.5</v>
      </c>
      <c r="K552" s="54">
        <v>79217.13</v>
      </c>
    </row>
    <row r="553" spans="1:11" x14ac:dyDescent="0.3">
      <c r="A553" s="69" t="s">
        <v>1028</v>
      </c>
      <c r="B553" s="69" t="s">
        <v>1029</v>
      </c>
      <c r="C553" s="69" t="s">
        <v>47</v>
      </c>
      <c r="D553" s="70" t="s">
        <v>55</v>
      </c>
      <c r="E553" s="71" t="s">
        <v>49</v>
      </c>
      <c r="F553" s="54">
        <v>32.31</v>
      </c>
      <c r="G553" s="54">
        <f>MEDIAN(Table2[[#This Row],[Max (H)]],Table2[[#This Row],[Min (H)]])</f>
        <v>41.61</v>
      </c>
      <c r="H553" s="54">
        <v>50.91</v>
      </c>
      <c r="I553" s="54">
        <v>67200</v>
      </c>
      <c r="J553" s="54">
        <v>85260</v>
      </c>
      <c r="K553" s="54">
        <v>105902.99999999999</v>
      </c>
    </row>
    <row r="554" spans="1:11" x14ac:dyDescent="0.3">
      <c r="A554" s="72" t="s">
        <v>1846</v>
      </c>
      <c r="B554" s="69" t="s">
        <v>1847</v>
      </c>
      <c r="C554" s="69" t="s">
        <v>47</v>
      </c>
      <c r="D554" s="70" t="s">
        <v>74</v>
      </c>
      <c r="E554" s="71" t="s">
        <v>49</v>
      </c>
      <c r="F554" s="54">
        <v>36.81</v>
      </c>
      <c r="G554" s="54">
        <v>47.41</v>
      </c>
      <c r="H554" s="54">
        <v>58.01</v>
      </c>
      <c r="I554" s="54">
        <v>76560</v>
      </c>
      <c r="J554" s="54">
        <v>97135.5</v>
      </c>
      <c r="K554" s="54">
        <v>120653.78</v>
      </c>
    </row>
    <row r="555" spans="1:11" x14ac:dyDescent="0.3">
      <c r="A555" s="69" t="s">
        <v>1030</v>
      </c>
      <c r="B555" s="69" t="s">
        <v>1031</v>
      </c>
      <c r="C555" s="69" t="s">
        <v>47</v>
      </c>
      <c r="D555" s="70" t="s">
        <v>55</v>
      </c>
      <c r="E555" s="71" t="s">
        <v>49</v>
      </c>
      <c r="F555" s="54">
        <v>32.31</v>
      </c>
      <c r="G555" s="54">
        <f>MEDIAN(Table2[[#This Row],[Max (H)]],Table2[[#This Row],[Min (H)]])</f>
        <v>41.61</v>
      </c>
      <c r="H555" s="54">
        <v>50.91</v>
      </c>
      <c r="I555" s="54">
        <v>67200</v>
      </c>
      <c r="J555" s="54">
        <v>85260</v>
      </c>
      <c r="K555" s="54">
        <v>105902.99999999999</v>
      </c>
    </row>
    <row r="556" spans="1:11" x14ac:dyDescent="0.3">
      <c r="A556" s="72" t="s">
        <v>1841</v>
      </c>
      <c r="B556" s="69" t="s">
        <v>1842</v>
      </c>
      <c r="C556" s="69" t="s">
        <v>47</v>
      </c>
      <c r="D556" s="70" t="s">
        <v>74</v>
      </c>
      <c r="E556" s="71" t="s">
        <v>49</v>
      </c>
      <c r="F556" s="54">
        <v>36.81</v>
      </c>
      <c r="G556" s="54">
        <v>47.41</v>
      </c>
      <c r="H556" s="54">
        <v>58.01</v>
      </c>
      <c r="I556" s="54">
        <v>76560</v>
      </c>
      <c r="J556" s="54">
        <v>97135.5</v>
      </c>
      <c r="K556" s="54">
        <v>120653.78</v>
      </c>
    </row>
    <row r="557" spans="1:11" x14ac:dyDescent="0.3">
      <c r="A557" s="69" t="s">
        <v>255</v>
      </c>
      <c r="B557" s="69" t="s">
        <v>1825</v>
      </c>
      <c r="C557" s="69" t="s">
        <v>47</v>
      </c>
      <c r="D557" s="70" t="s">
        <v>443</v>
      </c>
      <c r="E557" s="71" t="s">
        <v>49</v>
      </c>
      <c r="F557" s="54">
        <v>62.02</v>
      </c>
      <c r="G557" s="54">
        <v>81.87</v>
      </c>
      <c r="H557" s="54">
        <v>101.71</v>
      </c>
      <c r="I557" s="54">
        <v>129000</v>
      </c>
      <c r="J557" s="54">
        <v>170280</v>
      </c>
      <c r="K557" s="54">
        <v>211560</v>
      </c>
    </row>
    <row r="558" spans="1:11" x14ac:dyDescent="0.3">
      <c r="A558" s="69" t="s">
        <v>1032</v>
      </c>
      <c r="B558" s="69" t="s">
        <v>1033</v>
      </c>
      <c r="C558" s="69" t="s">
        <v>47</v>
      </c>
      <c r="D558" s="70" t="s">
        <v>58</v>
      </c>
      <c r="E558" s="71" t="s">
        <v>49</v>
      </c>
      <c r="F558" s="54">
        <v>25</v>
      </c>
      <c r="G558" s="54">
        <f>MEDIAN(Table2[[#This Row],[Max (H)]],Table2[[#This Row],[Min (H)]])</f>
        <v>31.545000000000002</v>
      </c>
      <c r="H558" s="54">
        <v>38.090000000000003</v>
      </c>
      <c r="I558" s="54">
        <v>52000</v>
      </c>
      <c r="J558" s="54">
        <v>64642.5</v>
      </c>
      <c r="K558" s="54">
        <v>79217.13</v>
      </c>
    </row>
    <row r="559" spans="1:11" x14ac:dyDescent="0.3">
      <c r="A559" s="69" t="s">
        <v>1034</v>
      </c>
      <c r="B559" s="69" t="s">
        <v>1035</v>
      </c>
      <c r="C559" s="69" t="s">
        <v>15</v>
      </c>
      <c r="D559" s="70" t="s">
        <v>20</v>
      </c>
      <c r="E559" s="71" t="s">
        <v>17</v>
      </c>
      <c r="F559" s="54">
        <v>17.89</v>
      </c>
      <c r="G559" s="54">
        <f>MEDIAN(Table2[[#This Row],[Max (H)]],Table2[[#This Row],[Min (H)]])</f>
        <v>22.1</v>
      </c>
      <c r="H559" s="54">
        <v>26.31</v>
      </c>
      <c r="I559" s="54">
        <v>37208.33</v>
      </c>
      <c r="J559" s="54">
        <v>45301.15</v>
      </c>
      <c r="K559" s="54">
        <v>54728.81</v>
      </c>
    </row>
    <row r="560" spans="1:11" x14ac:dyDescent="0.3">
      <c r="A560" s="69" t="s">
        <v>1036</v>
      </c>
      <c r="B560" s="69" t="s">
        <v>1037</v>
      </c>
      <c r="C560" s="69" t="s">
        <v>15</v>
      </c>
      <c r="D560" s="70" t="s">
        <v>41</v>
      </c>
      <c r="E560" s="71" t="s">
        <v>17</v>
      </c>
      <c r="F560" s="54">
        <v>19.13</v>
      </c>
      <c r="G560" s="54">
        <f>MEDIAN(Table2[[#This Row],[Max (H)]],Table2[[#This Row],[Min (H)]])</f>
        <v>23.634999999999998</v>
      </c>
      <c r="H560" s="54">
        <v>28.14</v>
      </c>
      <c r="I560" s="54">
        <v>39791.67</v>
      </c>
      <c r="J560" s="54">
        <v>48446.36</v>
      </c>
      <c r="K560" s="54">
        <v>58528.57</v>
      </c>
    </row>
    <row r="561" spans="1:11" x14ac:dyDescent="0.3">
      <c r="A561" s="69" t="s">
        <v>1038</v>
      </c>
      <c r="B561" s="69" t="s">
        <v>1039</v>
      </c>
      <c r="C561" s="69" t="s">
        <v>15</v>
      </c>
      <c r="D561" s="70" t="s">
        <v>16</v>
      </c>
      <c r="E561" s="71" t="s">
        <v>17</v>
      </c>
      <c r="F561" s="55">
        <v>21.59</v>
      </c>
      <c r="G561" s="54">
        <f>MEDIAN(Table2[[#This Row],[Max (H)]],Table2[[#This Row],[Min (H)]])</f>
        <v>27.234999999999999</v>
      </c>
      <c r="H561" s="54">
        <v>32.880000000000003</v>
      </c>
      <c r="I561" s="55">
        <v>44897.96</v>
      </c>
      <c r="J561" s="54">
        <v>55813.78</v>
      </c>
      <c r="K561" s="54">
        <v>68397.83</v>
      </c>
    </row>
    <row r="562" spans="1:11" x14ac:dyDescent="0.3">
      <c r="A562" s="69" t="s">
        <v>1040</v>
      </c>
      <c r="B562" s="69" t="s">
        <v>1041</v>
      </c>
      <c r="C562" s="69" t="s">
        <v>15</v>
      </c>
      <c r="D562" s="70" t="s">
        <v>279</v>
      </c>
      <c r="E562" s="71" t="s">
        <v>17</v>
      </c>
      <c r="F562" s="55">
        <v>15</v>
      </c>
      <c r="G562" s="54">
        <f>MEDIAN(Table2[[#This Row],[Max (H)]],Table2[[#This Row],[Min (H)]])</f>
        <v>17.914999999999999</v>
      </c>
      <c r="H562" s="54">
        <v>20.83</v>
      </c>
      <c r="I562" s="55">
        <v>31200</v>
      </c>
      <c r="J562" s="54">
        <v>36736.36</v>
      </c>
      <c r="K562" s="54">
        <v>43329.53</v>
      </c>
    </row>
    <row r="563" spans="1:11" x14ac:dyDescent="0.3">
      <c r="A563" s="69" t="s">
        <v>1042</v>
      </c>
      <c r="B563" s="69" t="s">
        <v>1043</v>
      </c>
      <c r="C563" s="69" t="s">
        <v>47</v>
      </c>
      <c r="D563" s="70" t="s">
        <v>316</v>
      </c>
      <c r="E563" s="71" t="s">
        <v>49</v>
      </c>
      <c r="F563" s="54">
        <v>23.18</v>
      </c>
      <c r="G563" s="54">
        <f>MEDIAN(Table2[[#This Row],[Max (H)]],Table2[[#This Row],[Min (H)]])</f>
        <v>28.635000000000002</v>
      </c>
      <c r="H563" s="54">
        <v>34.090000000000003</v>
      </c>
      <c r="I563" s="54">
        <v>48208.33</v>
      </c>
      <c r="J563" s="54">
        <v>58693.65</v>
      </c>
      <c r="K563" s="54">
        <v>70908.429999999993</v>
      </c>
    </row>
    <row r="564" spans="1:11" x14ac:dyDescent="0.3">
      <c r="A564" s="69" t="s">
        <v>1044</v>
      </c>
      <c r="B564" s="69" t="s">
        <v>1045</v>
      </c>
      <c r="C564" s="69" t="s">
        <v>47</v>
      </c>
      <c r="D564" s="70" t="s">
        <v>319</v>
      </c>
      <c r="E564" s="71" t="s">
        <v>49</v>
      </c>
      <c r="F564" s="54">
        <v>25.65</v>
      </c>
      <c r="G564" s="54">
        <f>MEDIAN(Table2[[#This Row],[Max (H)]],Table2[[#This Row],[Min (H)]])</f>
        <v>32.36</v>
      </c>
      <c r="H564" s="54">
        <v>39.07</v>
      </c>
      <c r="I564" s="54">
        <v>53346.94</v>
      </c>
      <c r="J564" s="54">
        <v>66316.92</v>
      </c>
      <c r="K564" s="54">
        <v>81269.06</v>
      </c>
    </row>
    <row r="565" spans="1:11" x14ac:dyDescent="0.3">
      <c r="A565" s="69" t="s">
        <v>1046</v>
      </c>
      <c r="B565" s="69" t="s">
        <v>1047</v>
      </c>
      <c r="C565" s="69" t="s">
        <v>47</v>
      </c>
      <c r="D565" s="70" t="s">
        <v>71</v>
      </c>
      <c r="E565" s="71" t="s">
        <v>49</v>
      </c>
      <c r="F565" s="54">
        <v>33.159999999999997</v>
      </c>
      <c r="G565" s="54">
        <f>MEDIAN(Table2[[#This Row],[Max (H)]],Table2[[#This Row],[Min (H)]])</f>
        <v>41.84</v>
      </c>
      <c r="H565" s="54">
        <v>50.52</v>
      </c>
      <c r="I565" s="54">
        <v>68979.59</v>
      </c>
      <c r="J565" s="54">
        <v>85750.26</v>
      </c>
      <c r="K565" s="54">
        <v>105083.94</v>
      </c>
    </row>
    <row r="566" spans="1:11" x14ac:dyDescent="0.3">
      <c r="A566" s="69" t="s">
        <v>1048</v>
      </c>
      <c r="B566" s="69" t="s">
        <v>1049</v>
      </c>
      <c r="C566" s="69" t="s">
        <v>47</v>
      </c>
      <c r="D566" s="70" t="s">
        <v>48</v>
      </c>
      <c r="E566" s="71" t="s">
        <v>49</v>
      </c>
      <c r="F566" s="54">
        <v>36.729999999999997</v>
      </c>
      <c r="G566" s="54">
        <f>MEDIAN(Table2[[#This Row],[Max (H)]],Table2[[#This Row],[Min (H)]])</f>
        <v>47.31</v>
      </c>
      <c r="H566" s="54">
        <v>57.89</v>
      </c>
      <c r="I566" s="54">
        <v>76400</v>
      </c>
      <c r="J566" s="54">
        <v>96932.5</v>
      </c>
      <c r="K566" s="54">
        <v>120401.63</v>
      </c>
    </row>
    <row r="567" spans="1:11" x14ac:dyDescent="0.3">
      <c r="A567" s="69" t="s">
        <v>1050</v>
      </c>
      <c r="B567" s="69" t="s">
        <v>1051</v>
      </c>
      <c r="C567" s="69" t="s">
        <v>47</v>
      </c>
      <c r="D567" s="70" t="s">
        <v>169</v>
      </c>
      <c r="E567" s="71" t="s">
        <v>49</v>
      </c>
      <c r="F567" s="54">
        <v>42.4</v>
      </c>
      <c r="G567" s="54">
        <f>MEDIAN(Table2[[#This Row],[Max (H)]],Table2[[#This Row],[Min (H)]])</f>
        <v>54.614999999999995</v>
      </c>
      <c r="H567" s="54">
        <v>66.83</v>
      </c>
      <c r="I567" s="54">
        <v>88200</v>
      </c>
      <c r="J567" s="54">
        <v>111903.75</v>
      </c>
      <c r="K567" s="54">
        <v>138997.69</v>
      </c>
    </row>
    <row r="568" spans="1:11" x14ac:dyDescent="0.3">
      <c r="A568" s="69" t="s">
        <v>1052</v>
      </c>
      <c r="B568" s="69" t="s">
        <v>1053</v>
      </c>
      <c r="C568" s="69" t="s">
        <v>47</v>
      </c>
      <c r="D568" s="70" t="s">
        <v>169</v>
      </c>
      <c r="E568" s="71" t="s">
        <v>49</v>
      </c>
      <c r="F568" s="54">
        <v>42.4</v>
      </c>
      <c r="G568" s="54">
        <f>MEDIAN(Table2[[#This Row],[Max (H)]],Table2[[#This Row],[Min (H)]])</f>
        <v>54.614999999999995</v>
      </c>
      <c r="H568" s="54">
        <v>66.83</v>
      </c>
      <c r="I568" s="54">
        <v>88200</v>
      </c>
      <c r="J568" s="54">
        <v>111903.75</v>
      </c>
      <c r="K568" s="54">
        <v>138997.69</v>
      </c>
    </row>
    <row r="569" spans="1:11" x14ac:dyDescent="0.3">
      <c r="A569" s="69" t="s">
        <v>1054</v>
      </c>
      <c r="B569" s="69" t="s">
        <v>1055</v>
      </c>
      <c r="C569" s="69" t="s">
        <v>15</v>
      </c>
      <c r="D569" s="70" t="s">
        <v>23</v>
      </c>
      <c r="E569" s="71" t="s">
        <v>17</v>
      </c>
      <c r="F569" s="54">
        <v>23.18</v>
      </c>
      <c r="G569" s="54">
        <f>MEDIAN(Table2[[#This Row],[Max (H)]],Table2[[#This Row],[Min (H)]])</f>
        <v>28.635000000000002</v>
      </c>
      <c r="H569" s="54">
        <v>34.090000000000003</v>
      </c>
      <c r="I569" s="54">
        <v>48208.33</v>
      </c>
      <c r="J569" s="54">
        <v>58693.65</v>
      </c>
      <c r="K569" s="54">
        <v>70908.429999999993</v>
      </c>
    </row>
    <row r="570" spans="1:11" x14ac:dyDescent="0.3">
      <c r="A570" s="69" t="s">
        <v>1056</v>
      </c>
      <c r="B570" s="69" t="s">
        <v>1057</v>
      </c>
      <c r="C570" s="69" t="s">
        <v>15</v>
      </c>
      <c r="D570" s="70" t="s">
        <v>26</v>
      </c>
      <c r="E570" s="71" t="s">
        <v>17</v>
      </c>
      <c r="F570" s="54">
        <v>25.65</v>
      </c>
      <c r="G570" s="54">
        <f>MEDIAN(Table2[[#This Row],[Max (H)]],Table2[[#This Row],[Min (H)]])</f>
        <v>32.36</v>
      </c>
      <c r="H570" s="54">
        <v>39.07</v>
      </c>
      <c r="I570" s="54">
        <v>53346.94</v>
      </c>
      <c r="J570" s="54">
        <v>66316.92</v>
      </c>
      <c r="K570" s="54">
        <v>81269.06</v>
      </c>
    </row>
    <row r="571" spans="1:11" x14ac:dyDescent="0.3">
      <c r="A571" s="69" t="s">
        <v>1058</v>
      </c>
      <c r="B571" s="69" t="s">
        <v>1059</v>
      </c>
      <c r="C571" s="69" t="s">
        <v>15</v>
      </c>
      <c r="D571" s="70" t="s">
        <v>340</v>
      </c>
      <c r="E571" s="71" t="s">
        <v>17</v>
      </c>
      <c r="F571" s="54">
        <v>29.36</v>
      </c>
      <c r="G571" s="54">
        <f>MEDIAN(Table2[[#This Row],[Max (H)]],Table2[[#This Row],[Min (H)]])</f>
        <v>37.04</v>
      </c>
      <c r="H571" s="54">
        <v>44.72</v>
      </c>
      <c r="I571" s="54">
        <v>61061.22</v>
      </c>
      <c r="J571" s="54">
        <v>75906.740000000005</v>
      </c>
      <c r="K571" s="54">
        <v>93021.06</v>
      </c>
    </row>
    <row r="572" spans="1:11" x14ac:dyDescent="0.3">
      <c r="A572" s="69" t="s">
        <v>1060</v>
      </c>
      <c r="B572" s="69" t="s">
        <v>1061</v>
      </c>
      <c r="C572" s="69" t="s">
        <v>15</v>
      </c>
      <c r="D572" s="70" t="s">
        <v>306</v>
      </c>
      <c r="E572" s="71" t="s">
        <v>17</v>
      </c>
      <c r="F572" s="54">
        <v>15.06</v>
      </c>
      <c r="G572" s="54">
        <f>MEDIAN(Table2[[#This Row],[Max (H)]],Table2[[#This Row],[Min (H)]])</f>
        <v>18.61</v>
      </c>
      <c r="H572" s="54">
        <v>22.16</v>
      </c>
      <c r="I572" s="54">
        <v>31333.33</v>
      </c>
      <c r="J572" s="54">
        <v>38148.339999999997</v>
      </c>
      <c r="K572" s="54">
        <v>46087.42</v>
      </c>
    </row>
    <row r="573" spans="1:11" x14ac:dyDescent="0.3">
      <c r="A573" s="69" t="s">
        <v>1062</v>
      </c>
      <c r="B573" s="69" t="s">
        <v>1063</v>
      </c>
      <c r="C573" s="69" t="s">
        <v>47</v>
      </c>
      <c r="D573" s="70" t="s">
        <v>1064</v>
      </c>
      <c r="E573" s="71" t="s">
        <v>49</v>
      </c>
      <c r="F573" s="54">
        <v>48.04</v>
      </c>
      <c r="G573" s="54">
        <f>MEDIAN(Table2[[#This Row],[Max (H)]],Table2[[#This Row],[Min (H)]])</f>
        <v>62.179999999999993</v>
      </c>
      <c r="H573" s="54">
        <v>76.319999999999993</v>
      </c>
      <c r="I573" s="54">
        <v>99923.199999999997</v>
      </c>
      <c r="J573" s="54">
        <v>129334.39999999999</v>
      </c>
      <c r="K573" s="54">
        <v>158745.59999999998</v>
      </c>
    </row>
    <row r="574" spans="1:11" x14ac:dyDescent="0.3">
      <c r="A574" s="69" t="s">
        <v>1065</v>
      </c>
      <c r="B574" s="69" t="s">
        <v>1066</v>
      </c>
      <c r="C574" s="69" t="s">
        <v>47</v>
      </c>
      <c r="D574" s="70" t="s">
        <v>1067</v>
      </c>
      <c r="E574" s="71" t="s">
        <v>49</v>
      </c>
      <c r="F574" s="54">
        <v>72.39</v>
      </c>
      <c r="G574" s="54">
        <f>MEDIAN(Table2[[#This Row],[Max (H)]],Table2[[#This Row],[Min (H)]])</f>
        <v>95.56</v>
      </c>
      <c r="H574" s="54">
        <v>118.73</v>
      </c>
      <c r="I574" s="55">
        <v>150576.92000000001</v>
      </c>
      <c r="J574" s="54">
        <v>198761.54</v>
      </c>
      <c r="K574" s="54">
        <v>246946.16</v>
      </c>
    </row>
    <row r="575" spans="1:11" x14ac:dyDescent="0.3">
      <c r="A575" s="69" t="s">
        <v>1069</v>
      </c>
      <c r="B575" s="69" t="s">
        <v>1070</v>
      </c>
      <c r="C575" s="69" t="s">
        <v>47</v>
      </c>
      <c r="D575" s="74" t="s">
        <v>58</v>
      </c>
      <c r="E575" s="71" t="s">
        <v>49</v>
      </c>
      <c r="F575" s="55">
        <v>25</v>
      </c>
      <c r="G575" s="54">
        <f>MEDIAN(Table2[[#This Row],[Max (H)]],Table2[[#This Row],[Min (H)]])</f>
        <v>31.545000000000002</v>
      </c>
      <c r="H575" s="54">
        <v>38.090000000000003</v>
      </c>
      <c r="I575" s="55">
        <v>52000</v>
      </c>
      <c r="J575" s="54">
        <v>64642.5</v>
      </c>
      <c r="K575" s="54">
        <v>79217.13</v>
      </c>
    </row>
    <row r="576" spans="1:11" x14ac:dyDescent="0.3">
      <c r="A576" s="69" t="s">
        <v>1071</v>
      </c>
      <c r="B576" s="69" t="s">
        <v>1072</v>
      </c>
      <c r="C576" s="69" t="s">
        <v>188</v>
      </c>
      <c r="D576" s="70" t="s">
        <v>1073</v>
      </c>
      <c r="E576" s="71" t="s">
        <v>17</v>
      </c>
      <c r="F576" s="54">
        <v>34.520000000000003</v>
      </c>
      <c r="G576" s="54"/>
      <c r="H576" s="54">
        <v>49.38</v>
      </c>
      <c r="I576" s="54">
        <v>71804.66</v>
      </c>
      <c r="J576" s="54"/>
      <c r="K576" s="54">
        <v>102719.5</v>
      </c>
    </row>
    <row r="577" spans="1:11" x14ac:dyDescent="0.3">
      <c r="A577" s="69" t="s">
        <v>1074</v>
      </c>
      <c r="B577" s="69" t="s">
        <v>1075</v>
      </c>
      <c r="C577" s="69" t="s">
        <v>15</v>
      </c>
      <c r="D577" s="70" t="s">
        <v>20</v>
      </c>
      <c r="E577" s="71" t="s">
        <v>17</v>
      </c>
      <c r="F577" s="54">
        <v>17.89</v>
      </c>
      <c r="G577" s="54">
        <f>MEDIAN(Table2[[#This Row],[Max (H)]],Table2[[#This Row],[Min (H)]])</f>
        <v>22.1</v>
      </c>
      <c r="H577" s="54">
        <v>26.31</v>
      </c>
      <c r="I577" s="54">
        <v>37208.33</v>
      </c>
      <c r="J577" s="54">
        <v>45301.15</v>
      </c>
      <c r="K577" s="54">
        <v>54728.81</v>
      </c>
    </row>
    <row r="578" spans="1:11" x14ac:dyDescent="0.3">
      <c r="A578" s="69" t="s">
        <v>1076</v>
      </c>
      <c r="B578" s="69" t="s">
        <v>1077</v>
      </c>
      <c r="C578" s="69" t="s">
        <v>15</v>
      </c>
      <c r="D578" s="70" t="s">
        <v>95</v>
      </c>
      <c r="E578" s="71" t="s">
        <v>17</v>
      </c>
      <c r="F578" s="54">
        <v>20.149999999999999</v>
      </c>
      <c r="G578" s="54">
        <f>MEDIAN(Table2[[#This Row],[Max (H)]],Table2[[#This Row],[Min (H)]])</f>
        <v>24.895</v>
      </c>
      <c r="H578" s="54">
        <v>29.64</v>
      </c>
      <c r="I578" s="54">
        <v>41916.67</v>
      </c>
      <c r="J578" s="54">
        <v>51033.54</v>
      </c>
      <c r="K578" s="54">
        <v>61654.17</v>
      </c>
    </row>
    <row r="579" spans="1:11" x14ac:dyDescent="0.3">
      <c r="A579" s="69" t="s">
        <v>1078</v>
      </c>
      <c r="B579" s="69" t="s">
        <v>1079</v>
      </c>
      <c r="C579" s="69" t="s">
        <v>15</v>
      </c>
      <c r="D579" s="70" t="s">
        <v>36</v>
      </c>
      <c r="E579" s="71" t="s">
        <v>17</v>
      </c>
      <c r="F579" s="55">
        <v>16.43</v>
      </c>
      <c r="G579" s="54">
        <f>MEDIAN(Table2[[#This Row],[Max (H)]],Table2[[#This Row],[Min (H)]])</f>
        <v>20.295502163461538</v>
      </c>
      <c r="H579" s="54">
        <v>24.161004326923077</v>
      </c>
      <c r="I579" s="55">
        <v>34166.67</v>
      </c>
      <c r="J579" s="54">
        <v>41597.919999999998</v>
      </c>
      <c r="K579" s="54">
        <v>50254.89</v>
      </c>
    </row>
    <row r="580" spans="1:11" x14ac:dyDescent="0.3">
      <c r="A580" s="69" t="s">
        <v>1080</v>
      </c>
      <c r="B580" s="69" t="s">
        <v>1081</v>
      </c>
      <c r="C580" s="69" t="s">
        <v>47</v>
      </c>
      <c r="D580" s="70" t="s">
        <v>64</v>
      </c>
      <c r="E580" s="71" t="s">
        <v>49</v>
      </c>
      <c r="F580" s="54">
        <v>21.59</v>
      </c>
      <c r="G580" s="54">
        <f>MEDIAN(Table2[[#This Row],[Max (H)]],Table2[[#This Row],[Min (H)]])</f>
        <v>27.234999999999999</v>
      </c>
      <c r="H580" s="54">
        <v>32.880000000000003</v>
      </c>
      <c r="I580" s="54">
        <v>44897.96</v>
      </c>
      <c r="J580" s="54">
        <v>55813.78</v>
      </c>
      <c r="K580" s="54">
        <v>68397.83</v>
      </c>
    </row>
    <row r="581" spans="1:11" x14ac:dyDescent="0.3">
      <c r="A581" s="69" t="s">
        <v>1082</v>
      </c>
      <c r="B581" s="69" t="s">
        <v>1083</v>
      </c>
      <c r="C581" s="69" t="s">
        <v>185</v>
      </c>
      <c r="D581" s="70" t="s">
        <v>1084</v>
      </c>
      <c r="E581" s="71" t="s">
        <v>17</v>
      </c>
      <c r="F581" s="54">
        <v>37.99</v>
      </c>
      <c r="G581" s="54"/>
      <c r="H581" s="54">
        <v>56.98</v>
      </c>
      <c r="I581" s="54">
        <v>79017.27</v>
      </c>
      <c r="J581" s="54"/>
      <c r="K581" s="54">
        <v>118525.91</v>
      </c>
    </row>
    <row r="582" spans="1:11" x14ac:dyDescent="0.3">
      <c r="A582" s="73" t="s">
        <v>1772</v>
      </c>
      <c r="B582" s="69" t="s">
        <v>1771</v>
      </c>
      <c r="C582" s="69" t="s">
        <v>47</v>
      </c>
      <c r="D582" s="70" t="s">
        <v>1068</v>
      </c>
      <c r="E582" s="71" t="s">
        <v>49</v>
      </c>
      <c r="F582" s="54">
        <v>54.75</v>
      </c>
      <c r="G582" s="54">
        <f>MEDIAN(Table2[[#This Row],[Max (H)]],Table2[[#This Row],[Min (H)]])</f>
        <v>70.865000000000009</v>
      </c>
      <c r="H582" s="54">
        <v>86.98</v>
      </c>
      <c r="I582" s="54">
        <v>113880</v>
      </c>
      <c r="J582" s="54">
        <v>147399.20000000001</v>
      </c>
      <c r="K582" s="54">
        <v>180918.39999999999</v>
      </c>
    </row>
    <row r="583" spans="1:11" x14ac:dyDescent="0.3">
      <c r="A583" s="69" t="s">
        <v>1085</v>
      </c>
      <c r="B583" s="69" t="s">
        <v>1086</v>
      </c>
      <c r="C583" s="69" t="s">
        <v>188</v>
      </c>
      <c r="D583" s="70" t="s">
        <v>1087</v>
      </c>
      <c r="E583" s="71" t="s">
        <v>17</v>
      </c>
      <c r="F583" s="54">
        <v>28.85</v>
      </c>
      <c r="G583" s="54"/>
      <c r="H583" s="54">
        <v>40.869999999999997</v>
      </c>
      <c r="I583" s="54">
        <v>60000.04</v>
      </c>
      <c r="J583" s="54"/>
      <c r="K583" s="54">
        <v>85001.85</v>
      </c>
    </row>
    <row r="584" spans="1:11" x14ac:dyDescent="0.3">
      <c r="A584" s="69" t="s">
        <v>1088</v>
      </c>
      <c r="B584" s="69" t="s">
        <v>1089</v>
      </c>
      <c r="C584" s="69" t="s">
        <v>188</v>
      </c>
      <c r="D584" s="70" t="s">
        <v>1090</v>
      </c>
      <c r="E584" s="71" t="s">
        <v>17</v>
      </c>
      <c r="F584" s="54">
        <v>25.07</v>
      </c>
      <c r="G584" s="54"/>
      <c r="H584" s="54">
        <v>35.200000000000003</v>
      </c>
      <c r="I584" s="54">
        <v>52137.43</v>
      </c>
      <c r="J584" s="54"/>
      <c r="K584" s="54">
        <v>73218.649999999994</v>
      </c>
    </row>
    <row r="585" spans="1:11" x14ac:dyDescent="0.3">
      <c r="A585" s="69" t="s">
        <v>1091</v>
      </c>
      <c r="B585" s="69" t="s">
        <v>1092</v>
      </c>
      <c r="C585" s="69" t="s">
        <v>15</v>
      </c>
      <c r="D585" s="70" t="s">
        <v>41</v>
      </c>
      <c r="E585" s="71" t="s">
        <v>17</v>
      </c>
      <c r="F585" s="54">
        <v>19.13</v>
      </c>
      <c r="G585" s="54">
        <f>MEDIAN(Table2[[#This Row],[Max (H)]],Table2[[#This Row],[Min (H)]])</f>
        <v>23.634999999999998</v>
      </c>
      <c r="H585" s="54">
        <v>28.14</v>
      </c>
      <c r="I585" s="54">
        <v>39791.67</v>
      </c>
      <c r="J585" s="54">
        <v>48446.36</v>
      </c>
      <c r="K585" s="54">
        <v>58528.57</v>
      </c>
    </row>
    <row r="586" spans="1:11" x14ac:dyDescent="0.3">
      <c r="A586" s="69" t="s">
        <v>1093</v>
      </c>
      <c r="B586" s="69" t="s">
        <v>1094</v>
      </c>
      <c r="C586" s="69" t="s">
        <v>47</v>
      </c>
      <c r="D586" s="70" t="s">
        <v>316</v>
      </c>
      <c r="E586" s="71" t="s">
        <v>49</v>
      </c>
      <c r="F586" s="54">
        <v>23.18</v>
      </c>
      <c r="G586" s="54">
        <f>MEDIAN(Table2[[#This Row],[Max (H)]],Table2[[#This Row],[Min (H)]])</f>
        <v>28.635000000000002</v>
      </c>
      <c r="H586" s="54">
        <v>34.090000000000003</v>
      </c>
      <c r="I586" s="54">
        <v>48208.33</v>
      </c>
      <c r="J586" s="54">
        <v>58693.65</v>
      </c>
      <c r="K586" s="54">
        <v>70908.429999999993</v>
      </c>
    </row>
    <row r="587" spans="1:11" x14ac:dyDescent="0.3">
      <c r="A587" s="69" t="s">
        <v>1095</v>
      </c>
      <c r="B587" s="69" t="s">
        <v>1096</v>
      </c>
      <c r="C587" s="69" t="s">
        <v>47</v>
      </c>
      <c r="D587" s="70" t="s">
        <v>108</v>
      </c>
      <c r="E587" s="71" t="s">
        <v>49</v>
      </c>
      <c r="F587" s="55">
        <v>29.36</v>
      </c>
      <c r="G587" s="54">
        <f>MEDIAN(Table2[[#This Row],[Max (H)]],Table2[[#This Row],[Min (H)]])</f>
        <v>37.04</v>
      </c>
      <c r="H587" s="54">
        <v>44.72</v>
      </c>
      <c r="I587" s="55">
        <v>61061.22</v>
      </c>
      <c r="J587" s="54">
        <v>75906.740000000005</v>
      </c>
      <c r="K587" s="54">
        <v>93021.06</v>
      </c>
    </row>
    <row r="588" spans="1:11" x14ac:dyDescent="0.3">
      <c r="A588" s="69" t="s">
        <v>1097</v>
      </c>
      <c r="B588" s="69" t="s">
        <v>1098</v>
      </c>
      <c r="C588" s="69" t="s">
        <v>15</v>
      </c>
      <c r="D588" s="70" t="s">
        <v>41</v>
      </c>
      <c r="E588" s="71" t="s">
        <v>17</v>
      </c>
      <c r="F588" s="54">
        <v>19.13</v>
      </c>
      <c r="G588" s="54">
        <f>MEDIAN(Table2[[#This Row],[Max (H)]],Table2[[#This Row],[Min (H)]])</f>
        <v>23.634999999999998</v>
      </c>
      <c r="H588" s="54">
        <v>28.14</v>
      </c>
      <c r="I588" s="54">
        <v>39791.67</v>
      </c>
      <c r="J588" s="54">
        <v>48446.36</v>
      </c>
      <c r="K588" s="54">
        <v>58528.57</v>
      </c>
    </row>
    <row r="589" spans="1:11" x14ac:dyDescent="0.3">
      <c r="A589" s="69" t="s">
        <v>1099</v>
      </c>
      <c r="B589" s="69" t="s">
        <v>1100</v>
      </c>
      <c r="C589" s="69" t="s">
        <v>104</v>
      </c>
      <c r="D589" s="70" t="s">
        <v>16</v>
      </c>
      <c r="E589" s="71" t="s">
        <v>17</v>
      </c>
      <c r="F589" s="54">
        <v>21.59</v>
      </c>
      <c r="G589" s="54">
        <f>MEDIAN(Table2[[#This Row],[Max (H)]],Table2[[#This Row],[Min (H)]])</f>
        <v>27.234999999999999</v>
      </c>
      <c r="H589" s="54">
        <v>32.880000000000003</v>
      </c>
      <c r="I589" s="54">
        <v>44897.96</v>
      </c>
      <c r="J589" s="54">
        <v>55813.78</v>
      </c>
      <c r="K589" s="54">
        <v>68397.83</v>
      </c>
    </row>
    <row r="590" spans="1:11" x14ac:dyDescent="0.3">
      <c r="A590" s="69" t="s">
        <v>1101</v>
      </c>
      <c r="B590" s="69" t="s">
        <v>1102</v>
      </c>
      <c r="C590" s="69" t="s">
        <v>15</v>
      </c>
      <c r="D590" s="70" t="s">
        <v>36</v>
      </c>
      <c r="E590" s="71" t="s">
        <v>17</v>
      </c>
      <c r="F590" s="54">
        <v>16.43</v>
      </c>
      <c r="G590" s="54">
        <f>MEDIAN(Table2[[#This Row],[Max (H)]],Table2[[#This Row],[Min (H)]])</f>
        <v>20.295502163461538</v>
      </c>
      <c r="H590" s="54">
        <v>24.161004326923077</v>
      </c>
      <c r="I590" s="54">
        <v>34166.67</v>
      </c>
      <c r="J590" s="54">
        <v>41597.919999999998</v>
      </c>
      <c r="K590" s="54">
        <v>50254.89</v>
      </c>
    </row>
    <row r="591" spans="1:11" x14ac:dyDescent="0.3">
      <c r="A591" s="69" t="s">
        <v>1103</v>
      </c>
      <c r="B591" s="69" t="s">
        <v>1104</v>
      </c>
      <c r="C591" s="69" t="s">
        <v>47</v>
      </c>
      <c r="D591" s="70" t="s">
        <v>58</v>
      </c>
      <c r="E591" s="71" t="s">
        <v>49</v>
      </c>
      <c r="F591" s="55">
        <v>25</v>
      </c>
      <c r="G591" s="54">
        <f>MEDIAN(Table2[[#This Row],[Max (H)]],Table2[[#This Row],[Min (H)]])</f>
        <v>31.545000000000002</v>
      </c>
      <c r="H591" s="54">
        <v>38.090000000000003</v>
      </c>
      <c r="I591" s="55">
        <v>52000</v>
      </c>
      <c r="J591" s="54">
        <v>64642.5</v>
      </c>
      <c r="K591" s="54">
        <v>79217.13</v>
      </c>
    </row>
    <row r="592" spans="1:11" x14ac:dyDescent="0.3">
      <c r="A592" s="69" t="s">
        <v>1105</v>
      </c>
      <c r="B592" s="69" t="s">
        <v>1106</v>
      </c>
      <c r="C592" s="69" t="s">
        <v>104</v>
      </c>
      <c r="D592" s="70" t="s">
        <v>161</v>
      </c>
      <c r="E592" s="71" t="s">
        <v>17</v>
      </c>
      <c r="F592" s="54">
        <v>25</v>
      </c>
      <c r="G592" s="54">
        <v>31.545000000000002</v>
      </c>
      <c r="H592" s="54">
        <v>38.090000000000003</v>
      </c>
      <c r="I592" s="54">
        <v>52000</v>
      </c>
      <c r="J592" s="54">
        <v>64642.5</v>
      </c>
      <c r="K592" s="54">
        <v>79217.13</v>
      </c>
    </row>
    <row r="593" spans="1:11" x14ac:dyDescent="0.3">
      <c r="A593" s="69" t="s">
        <v>1107</v>
      </c>
      <c r="B593" s="69" t="s">
        <v>1108</v>
      </c>
      <c r="C593" s="69" t="s">
        <v>104</v>
      </c>
      <c r="D593" s="70" t="s">
        <v>392</v>
      </c>
      <c r="E593" s="71" t="s">
        <v>17</v>
      </c>
      <c r="F593" s="54">
        <v>29.04</v>
      </c>
      <c r="G593" s="54">
        <v>36.64</v>
      </c>
      <c r="H593" s="54">
        <v>44.24</v>
      </c>
      <c r="I593" s="54">
        <v>60408.160000000003</v>
      </c>
      <c r="J593" s="54">
        <v>75094.899999999994</v>
      </c>
      <c r="K593" s="54">
        <v>92026.18</v>
      </c>
    </row>
    <row r="594" spans="1:11" x14ac:dyDescent="0.3">
      <c r="A594" s="69" t="s">
        <v>1109</v>
      </c>
      <c r="B594" s="69" t="s">
        <v>1110</v>
      </c>
      <c r="C594" s="69" t="s">
        <v>15</v>
      </c>
      <c r="D594" s="70" t="s">
        <v>41</v>
      </c>
      <c r="E594" s="71" t="s">
        <v>17</v>
      </c>
      <c r="F594" s="54">
        <v>19.13</v>
      </c>
      <c r="G594" s="54">
        <f>MEDIAN(Table2[[#This Row],[Max (H)]],Table2[[#This Row],[Min (H)]])</f>
        <v>23.634999999999998</v>
      </c>
      <c r="H594" s="54">
        <v>28.14</v>
      </c>
      <c r="I594" s="54">
        <v>39791.67</v>
      </c>
      <c r="J594" s="54">
        <v>48446.36</v>
      </c>
      <c r="K594" s="54">
        <v>58528.57</v>
      </c>
    </row>
    <row r="595" spans="1:11" x14ac:dyDescent="0.3">
      <c r="A595" s="69" t="s">
        <v>1111</v>
      </c>
      <c r="B595" s="69" t="s">
        <v>1112</v>
      </c>
      <c r="C595" s="69" t="s">
        <v>188</v>
      </c>
      <c r="D595" s="70" t="s">
        <v>1113</v>
      </c>
      <c r="E595" s="71" t="s">
        <v>17</v>
      </c>
      <c r="F595" s="54">
        <v>38.1</v>
      </c>
      <c r="G595" s="54"/>
      <c r="H595" s="54">
        <v>54.75</v>
      </c>
      <c r="I595" s="54">
        <v>79238.789999999994</v>
      </c>
      <c r="J595" s="54"/>
      <c r="K595" s="54">
        <v>113881.4</v>
      </c>
    </row>
    <row r="596" spans="1:11" x14ac:dyDescent="0.3">
      <c r="A596" s="69" t="s">
        <v>1114</v>
      </c>
      <c r="B596" s="69" t="s">
        <v>1115</v>
      </c>
      <c r="C596" s="69" t="s">
        <v>15</v>
      </c>
      <c r="D596" s="70" t="s">
        <v>306</v>
      </c>
      <c r="E596" s="71" t="s">
        <v>17</v>
      </c>
      <c r="F596" s="54">
        <v>15.06</v>
      </c>
      <c r="G596" s="54">
        <f>MEDIAN(Table2[[#This Row],[Max (H)]],Table2[[#This Row],[Min (H)]])</f>
        <v>18.61</v>
      </c>
      <c r="H596" s="54">
        <v>22.16</v>
      </c>
      <c r="I596" s="54">
        <v>31333.33</v>
      </c>
      <c r="J596" s="54">
        <v>38148.339999999997</v>
      </c>
      <c r="K596" s="54">
        <v>46087.42</v>
      </c>
    </row>
    <row r="597" spans="1:11" x14ac:dyDescent="0.3">
      <c r="A597" s="69" t="s">
        <v>1116</v>
      </c>
      <c r="B597" s="69" t="s">
        <v>1117</v>
      </c>
      <c r="C597" s="69" t="s">
        <v>15</v>
      </c>
      <c r="D597" s="70" t="s">
        <v>20</v>
      </c>
      <c r="E597" s="71" t="s">
        <v>17</v>
      </c>
      <c r="F597" s="54">
        <v>17.89</v>
      </c>
      <c r="G597" s="54">
        <f>MEDIAN(Table2[[#This Row],[Max (H)]],Table2[[#This Row],[Min (H)]])</f>
        <v>22.1</v>
      </c>
      <c r="H597" s="54">
        <v>26.31</v>
      </c>
      <c r="I597" s="54">
        <v>37208.33</v>
      </c>
      <c r="J597" s="54">
        <v>45301.15</v>
      </c>
      <c r="K597" s="54">
        <v>54728.81</v>
      </c>
    </row>
    <row r="598" spans="1:11" x14ac:dyDescent="0.3">
      <c r="A598" s="69" t="s">
        <v>1118</v>
      </c>
      <c r="B598" s="69" t="s">
        <v>1119</v>
      </c>
      <c r="C598" s="69" t="s">
        <v>104</v>
      </c>
      <c r="D598" s="70" t="s">
        <v>16</v>
      </c>
      <c r="E598" s="71" t="s">
        <v>17</v>
      </c>
      <c r="F598" s="54">
        <v>21.59</v>
      </c>
      <c r="G598" s="54">
        <f>MEDIAN(Table2[[#This Row],[Max (H)]],Table2[[#This Row],[Min (H)]])</f>
        <v>27.234999999999999</v>
      </c>
      <c r="H598" s="54">
        <v>32.880000000000003</v>
      </c>
      <c r="I598" s="54">
        <v>44897.96</v>
      </c>
      <c r="J598" s="54">
        <v>55813.78</v>
      </c>
      <c r="K598" s="54">
        <v>68397.83</v>
      </c>
    </row>
    <row r="599" spans="1:11" x14ac:dyDescent="0.3">
      <c r="A599" s="69" t="s">
        <v>1120</v>
      </c>
      <c r="B599" s="69" t="s">
        <v>1121</v>
      </c>
      <c r="C599" s="69" t="s">
        <v>15</v>
      </c>
      <c r="D599" s="70" t="s">
        <v>20</v>
      </c>
      <c r="E599" s="71" t="s">
        <v>17</v>
      </c>
      <c r="F599" s="54">
        <v>17.89</v>
      </c>
      <c r="G599" s="54">
        <f>MEDIAN(Table2[[#This Row],[Max (H)]],Table2[[#This Row],[Min (H)]])</f>
        <v>22.1</v>
      </c>
      <c r="H599" s="54">
        <v>26.31</v>
      </c>
      <c r="I599" s="54">
        <v>37208.33</v>
      </c>
      <c r="J599" s="54">
        <v>45301.15</v>
      </c>
      <c r="K599" s="54">
        <v>54728.81</v>
      </c>
    </row>
    <row r="600" spans="1:11" x14ac:dyDescent="0.3">
      <c r="A600" s="69" t="s">
        <v>1122</v>
      </c>
      <c r="B600" s="69" t="s">
        <v>1123</v>
      </c>
      <c r="C600" s="69" t="s">
        <v>47</v>
      </c>
      <c r="D600" s="70" t="s">
        <v>55</v>
      </c>
      <c r="E600" s="71" t="s">
        <v>49</v>
      </c>
      <c r="F600" s="55">
        <v>32.31</v>
      </c>
      <c r="G600" s="54">
        <f>MEDIAN(Table2[[#This Row],[Max (H)]],Table2[[#This Row],[Min (H)]])</f>
        <v>41.61</v>
      </c>
      <c r="H600" s="54">
        <v>50.91</v>
      </c>
      <c r="I600" s="55">
        <v>67200</v>
      </c>
      <c r="J600" s="54">
        <v>85260</v>
      </c>
      <c r="K600" s="54">
        <v>105902.99999999999</v>
      </c>
    </row>
    <row r="601" spans="1:11" x14ac:dyDescent="0.3">
      <c r="A601" s="72" t="s">
        <v>1639</v>
      </c>
      <c r="B601" s="69" t="s">
        <v>1707</v>
      </c>
      <c r="C601" s="69" t="s">
        <v>47</v>
      </c>
      <c r="D601" s="70" t="s">
        <v>129</v>
      </c>
      <c r="E601" s="71" t="s">
        <v>49</v>
      </c>
      <c r="F601" s="55">
        <v>49.83</v>
      </c>
      <c r="G601" s="54">
        <f>MEDIAN(Table2[[#This Row],[Max (H)]],Table2[[#This Row],[Min (H)]])</f>
        <v>63.22</v>
      </c>
      <c r="H601" s="54">
        <v>76.61</v>
      </c>
      <c r="I601" s="55">
        <v>103640</v>
      </c>
      <c r="J601" s="54">
        <v>131493.25</v>
      </c>
      <c r="K601" s="54">
        <v>159346.5</v>
      </c>
    </row>
    <row r="602" spans="1:11" x14ac:dyDescent="0.3">
      <c r="A602" s="72" t="s">
        <v>1801</v>
      </c>
      <c r="B602" s="69" t="s">
        <v>1802</v>
      </c>
      <c r="C602" s="69" t="s">
        <v>47</v>
      </c>
      <c r="D602" s="70" t="s">
        <v>48</v>
      </c>
      <c r="E602" s="71" t="s">
        <v>49</v>
      </c>
      <c r="F602" s="54">
        <v>36.729999999999997</v>
      </c>
      <c r="G602" s="54">
        <v>47.31</v>
      </c>
      <c r="H602" s="54">
        <v>57.89</v>
      </c>
      <c r="I602" s="54">
        <v>76400</v>
      </c>
      <c r="J602" s="54">
        <v>96932.5</v>
      </c>
      <c r="K602" s="54">
        <v>120401.63</v>
      </c>
    </row>
    <row r="603" spans="1:11" x14ac:dyDescent="0.3">
      <c r="A603" s="69" t="s">
        <v>1124</v>
      </c>
      <c r="B603" s="69" t="s">
        <v>1125</v>
      </c>
      <c r="C603" s="69" t="s">
        <v>15</v>
      </c>
      <c r="D603" s="70" t="s">
        <v>493</v>
      </c>
      <c r="E603" s="71" t="s">
        <v>17</v>
      </c>
      <c r="F603" s="54">
        <v>31.25</v>
      </c>
      <c r="G603" s="54"/>
      <c r="H603" s="54">
        <v>56.95</v>
      </c>
      <c r="I603" s="54">
        <v>65000</v>
      </c>
      <c r="J603" s="54"/>
      <c r="K603" s="54">
        <f>Table2[[#This Row],[Max (H)]]*2080</f>
        <v>118456</v>
      </c>
    </row>
    <row r="604" spans="1:11" x14ac:dyDescent="0.3">
      <c r="A604" s="69" t="s">
        <v>1142</v>
      </c>
      <c r="B604" s="69" t="s">
        <v>1744</v>
      </c>
      <c r="C604" s="69" t="s">
        <v>104</v>
      </c>
      <c r="D604" s="70" t="s">
        <v>105</v>
      </c>
      <c r="E604" s="71" t="s">
        <v>17</v>
      </c>
      <c r="F604" s="54">
        <v>19.899999999999999</v>
      </c>
      <c r="G604" s="54"/>
      <c r="H604" s="54">
        <v>46.4</v>
      </c>
      <c r="I604" s="54">
        <v>41400</v>
      </c>
      <c r="J604" s="54"/>
      <c r="K604" s="54">
        <f>Table2[[#This Row],[Max (H)]]*2080</f>
        <v>96512</v>
      </c>
    </row>
    <row r="605" spans="1:11" x14ac:dyDescent="0.3">
      <c r="A605" s="69" t="s">
        <v>899</v>
      </c>
      <c r="B605" s="69" t="s">
        <v>1743</v>
      </c>
      <c r="C605" s="69" t="s">
        <v>15</v>
      </c>
      <c r="D605" s="70" t="s">
        <v>635</v>
      </c>
      <c r="E605" s="71" t="s">
        <v>17</v>
      </c>
      <c r="F605" s="54">
        <v>15</v>
      </c>
      <c r="G605" s="54"/>
      <c r="H605" s="54">
        <v>31.06</v>
      </c>
      <c r="I605" s="54">
        <v>31200</v>
      </c>
      <c r="J605" s="54"/>
      <c r="K605" s="54">
        <f>Table2[[#This Row],[Max (H)]]*2080</f>
        <v>64604.799999999996</v>
      </c>
    </row>
    <row r="606" spans="1:11" x14ac:dyDescent="0.3">
      <c r="A606" s="69" t="s">
        <v>1126</v>
      </c>
      <c r="B606" s="69" t="s">
        <v>1127</v>
      </c>
      <c r="C606" s="69" t="s">
        <v>104</v>
      </c>
      <c r="D606" s="70" t="s">
        <v>513</v>
      </c>
      <c r="E606" s="71" t="s">
        <v>17</v>
      </c>
      <c r="F606" s="55">
        <v>31.25</v>
      </c>
      <c r="G606" s="54"/>
      <c r="H606" s="54">
        <v>56.95</v>
      </c>
      <c r="I606" s="54">
        <v>65000</v>
      </c>
      <c r="J606" s="54"/>
      <c r="K606" s="54">
        <f>Table2[[#This Row],[Max (H)]]*2080</f>
        <v>118456</v>
      </c>
    </row>
    <row r="607" spans="1:11" x14ac:dyDescent="0.3">
      <c r="A607" s="69" t="s">
        <v>1128</v>
      </c>
      <c r="B607" s="69" t="s">
        <v>1129</v>
      </c>
      <c r="C607" s="69" t="s">
        <v>15</v>
      </c>
      <c r="D607" s="70" t="s">
        <v>516</v>
      </c>
      <c r="E607" s="71" t="s">
        <v>17</v>
      </c>
      <c r="F607" s="54">
        <v>19.899999999999999</v>
      </c>
      <c r="G607" s="54"/>
      <c r="H607" s="54">
        <v>46.6</v>
      </c>
      <c r="I607" s="54">
        <f>Table2[[#This Row],[Min (H)]]*2080</f>
        <v>41392</v>
      </c>
      <c r="J607" s="54"/>
      <c r="K607" s="54">
        <f>Table2[[#This Row],[Max (H)]]*2080</f>
        <v>96928</v>
      </c>
    </row>
    <row r="608" spans="1:11" x14ac:dyDescent="0.3">
      <c r="A608" s="69" t="s">
        <v>1130</v>
      </c>
      <c r="B608" s="69" t="s">
        <v>1131</v>
      </c>
      <c r="C608" s="69" t="s">
        <v>15</v>
      </c>
      <c r="D608" s="70" t="s">
        <v>105</v>
      </c>
      <c r="E608" s="71" t="s">
        <v>17</v>
      </c>
      <c r="F608" s="54">
        <v>19.899999999999999</v>
      </c>
      <c r="G608" s="54"/>
      <c r="H608" s="54">
        <v>46.4</v>
      </c>
      <c r="I608" s="54">
        <v>41400</v>
      </c>
      <c r="J608" s="54"/>
      <c r="K608" s="54">
        <f>Table2[[#This Row],[Max (H)]]*2080</f>
        <v>96512</v>
      </c>
    </row>
    <row r="609" spans="1:11" x14ac:dyDescent="0.3">
      <c r="A609" s="69" t="s">
        <v>1132</v>
      </c>
      <c r="B609" s="69" t="s">
        <v>1133</v>
      </c>
      <c r="C609" s="69" t="s">
        <v>15</v>
      </c>
      <c r="D609" s="70" t="s">
        <v>516</v>
      </c>
      <c r="E609" s="71" t="s">
        <v>17</v>
      </c>
      <c r="F609" s="54">
        <v>19.899999999999999</v>
      </c>
      <c r="G609" s="54"/>
      <c r="H609" s="54">
        <v>46.6</v>
      </c>
      <c r="I609" s="54">
        <f>Table2[[#This Row],[Min (H)]]*2080</f>
        <v>41392</v>
      </c>
      <c r="J609" s="54"/>
      <c r="K609" s="54">
        <f>Table2[[#This Row],[Max (H)]]*2080</f>
        <v>96928</v>
      </c>
    </row>
    <row r="610" spans="1:11" x14ac:dyDescent="0.3">
      <c r="A610" s="69" t="s">
        <v>1134</v>
      </c>
      <c r="B610" s="69" t="s">
        <v>1135</v>
      </c>
      <c r="C610" s="69" t="s">
        <v>104</v>
      </c>
      <c r="D610" s="70" t="s">
        <v>105</v>
      </c>
      <c r="E610" s="71" t="s">
        <v>17</v>
      </c>
      <c r="F610" s="54">
        <v>19.899999999999999</v>
      </c>
      <c r="G610" s="54"/>
      <c r="H610" s="54">
        <v>46.4</v>
      </c>
      <c r="I610" s="54">
        <v>41400</v>
      </c>
      <c r="J610" s="54"/>
      <c r="K610" s="54">
        <f>Table2[[#This Row],[Max (H)]]*2080</f>
        <v>96512</v>
      </c>
    </row>
    <row r="611" spans="1:11" x14ac:dyDescent="0.3">
      <c r="A611" s="69" t="s">
        <v>1136</v>
      </c>
      <c r="B611" s="69" t="s">
        <v>1137</v>
      </c>
      <c r="C611" s="69" t="s">
        <v>15</v>
      </c>
      <c r="D611" s="70" t="s">
        <v>501</v>
      </c>
      <c r="E611" s="71" t="s">
        <v>17</v>
      </c>
      <c r="F611" s="54">
        <v>18</v>
      </c>
      <c r="G611" s="54"/>
      <c r="H611" s="54">
        <v>38.83</v>
      </c>
      <c r="I611" s="54">
        <v>31200</v>
      </c>
      <c r="J611" s="54"/>
      <c r="K611" s="54">
        <f>Table2[[#This Row],[Max (H)]]*2080</f>
        <v>80766.399999999994</v>
      </c>
    </row>
    <row r="612" spans="1:11" x14ac:dyDescent="0.3">
      <c r="A612" s="69" t="s">
        <v>1138</v>
      </c>
      <c r="B612" s="69" t="s">
        <v>1139</v>
      </c>
      <c r="C612" s="69" t="s">
        <v>15</v>
      </c>
      <c r="D612" s="70" t="s">
        <v>501</v>
      </c>
      <c r="E612" s="71" t="s">
        <v>17</v>
      </c>
      <c r="F612" s="54">
        <v>18</v>
      </c>
      <c r="G612" s="54"/>
      <c r="H612" s="54">
        <v>38.83</v>
      </c>
      <c r="I612" s="54">
        <v>31200</v>
      </c>
      <c r="J612" s="54"/>
      <c r="K612" s="54">
        <f>Table2[[#This Row],[Max (H)]]*2080</f>
        <v>80766.399999999994</v>
      </c>
    </row>
    <row r="613" spans="1:11" x14ac:dyDescent="0.3">
      <c r="A613" s="69" t="s">
        <v>1140</v>
      </c>
      <c r="B613" s="69" t="s">
        <v>1141</v>
      </c>
      <c r="C613" s="69" t="s">
        <v>104</v>
      </c>
      <c r="D613" s="70" t="s">
        <v>513</v>
      </c>
      <c r="E613" s="71" t="s">
        <v>17</v>
      </c>
      <c r="F613" s="55">
        <v>31.25</v>
      </c>
      <c r="G613" s="54"/>
      <c r="H613" s="54">
        <v>56.95</v>
      </c>
      <c r="I613" s="54">
        <v>65000</v>
      </c>
      <c r="J613" s="54"/>
      <c r="K613" s="54">
        <f>Table2[[#This Row],[Max (H)]]*2080</f>
        <v>118456</v>
      </c>
    </row>
    <row r="614" spans="1:11" x14ac:dyDescent="0.3">
      <c r="A614" s="69" t="s">
        <v>1143</v>
      </c>
      <c r="B614" s="69" t="s">
        <v>1144</v>
      </c>
      <c r="C614" s="69" t="s">
        <v>15</v>
      </c>
      <c r="D614" s="70" t="s">
        <v>501</v>
      </c>
      <c r="E614" s="71" t="s">
        <v>17</v>
      </c>
      <c r="F614" s="54">
        <v>18</v>
      </c>
      <c r="G614" s="54"/>
      <c r="H614" s="54">
        <v>38.83</v>
      </c>
      <c r="I614" s="54">
        <v>31200</v>
      </c>
      <c r="J614" s="54"/>
      <c r="K614" s="54">
        <f>Table2[[#This Row],[Max (H)]]*2080</f>
        <v>80766.399999999994</v>
      </c>
    </row>
    <row r="615" spans="1:11" x14ac:dyDescent="0.3">
      <c r="A615" s="69" t="s">
        <v>1145</v>
      </c>
      <c r="B615" s="69" t="s">
        <v>1146</v>
      </c>
      <c r="C615" s="69" t="s">
        <v>15</v>
      </c>
      <c r="D615" s="70" t="s">
        <v>516</v>
      </c>
      <c r="E615" s="71" t="s">
        <v>17</v>
      </c>
      <c r="F615" s="54">
        <v>19.899999999999999</v>
      </c>
      <c r="G615" s="54"/>
      <c r="H615" s="54">
        <v>46.6</v>
      </c>
      <c r="I615" s="54">
        <f>Table2[[#This Row],[Min (H)]]*2080</f>
        <v>41392</v>
      </c>
      <c r="J615" s="54"/>
      <c r="K615" s="54">
        <f>Table2[[#This Row],[Max (H)]]*2080</f>
        <v>96928</v>
      </c>
    </row>
    <row r="616" spans="1:11" x14ac:dyDescent="0.3">
      <c r="A616" s="72" t="s">
        <v>1799</v>
      </c>
      <c r="B616" s="69" t="s">
        <v>1800</v>
      </c>
      <c r="C616" s="69" t="s">
        <v>47</v>
      </c>
      <c r="D616" s="70" t="s">
        <v>48</v>
      </c>
      <c r="E616" s="71" t="s">
        <v>49</v>
      </c>
      <c r="F616" s="54">
        <v>36.729999999999997</v>
      </c>
      <c r="G616" s="54">
        <v>47.31</v>
      </c>
      <c r="H616" s="54">
        <v>57.89</v>
      </c>
      <c r="I616" s="54">
        <v>76400</v>
      </c>
      <c r="J616" s="54">
        <v>96932.5</v>
      </c>
      <c r="K616" s="54">
        <v>120401.63</v>
      </c>
    </row>
    <row r="617" spans="1:11" x14ac:dyDescent="0.3">
      <c r="A617" s="69" t="s">
        <v>1147</v>
      </c>
      <c r="B617" s="69" t="s">
        <v>1148</v>
      </c>
      <c r="C617" s="69" t="s">
        <v>15</v>
      </c>
      <c r="D617" s="70" t="s">
        <v>620</v>
      </c>
      <c r="E617" s="71" t="s">
        <v>17</v>
      </c>
      <c r="F617" s="54">
        <v>15</v>
      </c>
      <c r="G617" s="54"/>
      <c r="H617" s="54">
        <v>38.83</v>
      </c>
      <c r="I617" s="55">
        <v>31200</v>
      </c>
      <c r="J617" s="54"/>
      <c r="K617" s="54">
        <f>Table2[[#This Row],[Max (H)]]*2080</f>
        <v>80766.399999999994</v>
      </c>
    </row>
    <row r="618" spans="1:11" x14ac:dyDescent="0.3">
      <c r="A618" s="69" t="s">
        <v>1149</v>
      </c>
      <c r="B618" s="69" t="s">
        <v>1150</v>
      </c>
      <c r="C618" s="69" t="s">
        <v>104</v>
      </c>
      <c r="D618" s="70" t="s">
        <v>513</v>
      </c>
      <c r="E618" s="71" t="s">
        <v>17</v>
      </c>
      <c r="F618" s="55">
        <v>31.25</v>
      </c>
      <c r="G618" s="54"/>
      <c r="H618" s="54">
        <v>56.95</v>
      </c>
      <c r="I618" s="55">
        <v>65000</v>
      </c>
      <c r="J618" s="54"/>
      <c r="K618" s="54">
        <f>Table2[[#This Row],[Max (H)]]*2080</f>
        <v>118456</v>
      </c>
    </row>
    <row r="619" spans="1:11" x14ac:dyDescent="0.3">
      <c r="A619" s="69" t="s">
        <v>1151</v>
      </c>
      <c r="B619" s="69" t="s">
        <v>1152</v>
      </c>
      <c r="C619" s="69" t="s">
        <v>15</v>
      </c>
      <c r="D619" s="70" t="s">
        <v>29</v>
      </c>
      <c r="E619" s="71" t="s">
        <v>17</v>
      </c>
      <c r="F619" s="54">
        <v>18.03</v>
      </c>
      <c r="G619" s="54">
        <f>MEDIAN(Table2[[#This Row],[Max (H)]],Table2[[#This Row],[Min (H)]])</f>
        <v>22.274999999999999</v>
      </c>
      <c r="H619" s="54">
        <v>26.52</v>
      </c>
      <c r="I619" s="54">
        <v>37500</v>
      </c>
      <c r="J619" s="54">
        <v>45656.25</v>
      </c>
      <c r="K619" s="54">
        <v>55157.81</v>
      </c>
    </row>
    <row r="620" spans="1:11" x14ac:dyDescent="0.3">
      <c r="A620" s="69" t="s">
        <v>1153</v>
      </c>
      <c r="B620" s="69" t="s">
        <v>1154</v>
      </c>
      <c r="C620" s="69" t="s">
        <v>47</v>
      </c>
      <c r="D620" s="70" t="s">
        <v>48</v>
      </c>
      <c r="E620" s="71" t="s">
        <v>49</v>
      </c>
      <c r="F620" s="55">
        <v>36.729999999999997</v>
      </c>
      <c r="G620" s="54">
        <f>MEDIAN(Table2[[#This Row],[Max (H)]],Table2[[#This Row],[Min (H)]])</f>
        <v>47.31</v>
      </c>
      <c r="H620" s="54">
        <v>57.89</v>
      </c>
      <c r="I620" s="55">
        <v>76400</v>
      </c>
      <c r="J620" s="54">
        <v>96932.5</v>
      </c>
      <c r="K620" s="54">
        <v>120401.63</v>
      </c>
    </row>
    <row r="621" spans="1:11" x14ac:dyDescent="0.3">
      <c r="A621" s="69" t="s">
        <v>1155</v>
      </c>
      <c r="B621" s="69" t="s">
        <v>1156</v>
      </c>
      <c r="C621" s="69" t="s">
        <v>15</v>
      </c>
      <c r="D621" s="70" t="s">
        <v>26</v>
      </c>
      <c r="E621" s="71" t="s">
        <v>17</v>
      </c>
      <c r="F621" s="54">
        <v>25.65</v>
      </c>
      <c r="G621" s="54">
        <f>MEDIAN(Table2[[#This Row],[Max (H)]],Table2[[#This Row],[Min (H)]])</f>
        <v>32.36</v>
      </c>
      <c r="H621" s="54">
        <v>39.07</v>
      </c>
      <c r="I621" s="54">
        <v>53346.94</v>
      </c>
      <c r="J621" s="54">
        <v>66316.92</v>
      </c>
      <c r="K621" s="54">
        <v>81269.06</v>
      </c>
    </row>
    <row r="622" spans="1:11" x14ac:dyDescent="0.3">
      <c r="A622" s="69" t="s">
        <v>1157</v>
      </c>
      <c r="B622" s="69" t="s">
        <v>1158</v>
      </c>
      <c r="C622" s="69" t="s">
        <v>15</v>
      </c>
      <c r="D622" s="70" t="s">
        <v>95</v>
      </c>
      <c r="E622" s="71" t="s">
        <v>17</v>
      </c>
      <c r="F622" s="54">
        <v>20.149999999999999</v>
      </c>
      <c r="G622" s="54">
        <f>MEDIAN(Table2[[#This Row],[Max (H)]],Table2[[#This Row],[Min (H)]])</f>
        <v>24.895</v>
      </c>
      <c r="H622" s="54">
        <v>29.64</v>
      </c>
      <c r="I622" s="54">
        <v>41916.67</v>
      </c>
      <c r="J622" s="54">
        <v>51033.54</v>
      </c>
      <c r="K622" s="54">
        <v>61654.17</v>
      </c>
    </row>
    <row r="623" spans="1:11" x14ac:dyDescent="0.3">
      <c r="A623" s="69" t="s">
        <v>1159</v>
      </c>
      <c r="B623" s="69" t="s">
        <v>1160</v>
      </c>
      <c r="C623" s="69" t="s">
        <v>15</v>
      </c>
      <c r="D623" s="70" t="s">
        <v>340</v>
      </c>
      <c r="E623" s="71" t="s">
        <v>17</v>
      </c>
      <c r="F623" s="54">
        <v>29.36</v>
      </c>
      <c r="G623" s="54">
        <f>MEDIAN(Table2[[#This Row],[Max (H)]],Table2[[#This Row],[Min (H)]])</f>
        <v>37.04</v>
      </c>
      <c r="H623" s="54">
        <v>44.72</v>
      </c>
      <c r="I623" s="54">
        <v>61061.22</v>
      </c>
      <c r="J623" s="54">
        <v>75906.740000000005</v>
      </c>
      <c r="K623" s="54">
        <v>93021.06</v>
      </c>
    </row>
    <row r="624" spans="1:11" x14ac:dyDescent="0.3">
      <c r="A624" s="69" t="s">
        <v>1161</v>
      </c>
      <c r="B624" s="69" t="s">
        <v>1162</v>
      </c>
      <c r="C624" s="69" t="s">
        <v>15</v>
      </c>
      <c r="D624" s="70" t="s">
        <v>1163</v>
      </c>
      <c r="E624" s="71" t="s">
        <v>17</v>
      </c>
      <c r="F624" s="55">
        <v>40.380000000000003</v>
      </c>
      <c r="G624" s="54"/>
      <c r="H624" s="54">
        <v>65.23</v>
      </c>
      <c r="I624" s="55">
        <v>84000</v>
      </c>
      <c r="J624" s="54"/>
      <c r="K624" s="54">
        <f>Table2[[#This Row],[Max (H)]]*2080</f>
        <v>135678.39999999999</v>
      </c>
    </row>
    <row r="625" spans="1:11" x14ac:dyDescent="0.3">
      <c r="A625" s="69" t="s">
        <v>1164</v>
      </c>
      <c r="B625" s="69" t="s">
        <v>1165</v>
      </c>
      <c r="C625" s="69" t="s">
        <v>15</v>
      </c>
      <c r="D625" s="70" t="s">
        <v>1163</v>
      </c>
      <c r="E625" s="71" t="s">
        <v>17</v>
      </c>
      <c r="F625" s="55">
        <v>40.380000000000003</v>
      </c>
      <c r="G625" s="54"/>
      <c r="H625" s="54">
        <v>65.23</v>
      </c>
      <c r="I625" s="55">
        <v>84000</v>
      </c>
      <c r="J625" s="54"/>
      <c r="K625" s="54">
        <f>Table2[[#This Row],[Max (H)]]*2080</f>
        <v>135678.39999999999</v>
      </c>
    </row>
    <row r="626" spans="1:11" x14ac:dyDescent="0.3">
      <c r="A626" s="69" t="s">
        <v>1166</v>
      </c>
      <c r="B626" s="69" t="s">
        <v>1167</v>
      </c>
      <c r="C626" s="69" t="s">
        <v>47</v>
      </c>
      <c r="D626" s="70" t="s">
        <v>48</v>
      </c>
      <c r="E626" s="71" t="s">
        <v>49</v>
      </c>
      <c r="F626" s="55">
        <v>36.729999999999997</v>
      </c>
      <c r="G626" s="54">
        <f>MEDIAN(Table2[[#This Row],[Max (H)]],Table2[[#This Row],[Min (H)]])</f>
        <v>47.31</v>
      </c>
      <c r="H626" s="54">
        <v>57.89</v>
      </c>
      <c r="I626" s="55">
        <v>76400</v>
      </c>
      <c r="J626" s="54">
        <v>96932.5</v>
      </c>
      <c r="K626" s="54">
        <v>120401.63</v>
      </c>
    </row>
    <row r="627" spans="1:11" x14ac:dyDescent="0.3">
      <c r="A627" s="69" t="s">
        <v>1168</v>
      </c>
      <c r="B627" s="69" t="s">
        <v>1169</v>
      </c>
      <c r="C627" s="69" t="s">
        <v>47</v>
      </c>
      <c r="D627" s="70" t="s">
        <v>129</v>
      </c>
      <c r="E627" s="71" t="s">
        <v>49</v>
      </c>
      <c r="F627" s="55">
        <v>49.83</v>
      </c>
      <c r="G627" s="54">
        <f>MEDIAN(Table2[[#This Row],[Max (H)]],Table2[[#This Row],[Min (H)]])</f>
        <v>63.22</v>
      </c>
      <c r="H627" s="54">
        <v>76.61</v>
      </c>
      <c r="I627" s="55">
        <v>103640</v>
      </c>
      <c r="J627" s="54">
        <v>131493.25</v>
      </c>
      <c r="K627" s="54">
        <v>159346.5</v>
      </c>
    </row>
    <row r="628" spans="1:11" x14ac:dyDescent="0.3">
      <c r="A628" s="72" t="s">
        <v>1170</v>
      </c>
      <c r="B628" s="69" t="s">
        <v>1171</v>
      </c>
      <c r="C628" s="69" t="s">
        <v>15</v>
      </c>
      <c r="D628" s="70" t="s">
        <v>306</v>
      </c>
      <c r="E628" s="71" t="s">
        <v>17</v>
      </c>
      <c r="F628" s="54">
        <v>15.06</v>
      </c>
      <c r="G628" s="54">
        <f>MEDIAN(Table2[[#This Row],[Max (H)]],Table2[[#This Row],[Min (H)]])</f>
        <v>18.61</v>
      </c>
      <c r="H628" s="54">
        <v>22.16</v>
      </c>
      <c r="I628" s="54">
        <v>31333.33</v>
      </c>
      <c r="J628" s="54">
        <v>38148.339999999997</v>
      </c>
      <c r="K628" s="54">
        <v>46087.42</v>
      </c>
    </row>
    <row r="629" spans="1:11" x14ac:dyDescent="0.3">
      <c r="A629" s="69" t="s">
        <v>1172</v>
      </c>
      <c r="B629" s="69" t="s">
        <v>1173</v>
      </c>
      <c r="C629" s="69" t="s">
        <v>47</v>
      </c>
      <c r="D629" s="70" t="s">
        <v>129</v>
      </c>
      <c r="E629" s="71" t="s">
        <v>49</v>
      </c>
      <c r="F629" s="55">
        <v>49.83</v>
      </c>
      <c r="G629" s="54">
        <f>MEDIAN(Table2[[#This Row],[Max (H)]],Table2[[#This Row],[Min (H)]])</f>
        <v>63.22</v>
      </c>
      <c r="H629" s="54">
        <v>76.61</v>
      </c>
      <c r="I629" s="55">
        <v>103640</v>
      </c>
      <c r="J629" s="54">
        <v>131493.25</v>
      </c>
      <c r="K629" s="54">
        <v>159346.5</v>
      </c>
    </row>
    <row r="630" spans="1:11" x14ac:dyDescent="0.3">
      <c r="A630" s="73" t="s">
        <v>1174</v>
      </c>
      <c r="B630" s="69" t="s">
        <v>1175</v>
      </c>
      <c r="C630" s="69" t="s">
        <v>47</v>
      </c>
      <c r="D630" s="74" t="s">
        <v>129</v>
      </c>
      <c r="E630" s="71" t="s">
        <v>49</v>
      </c>
      <c r="F630" s="55">
        <v>49.83</v>
      </c>
      <c r="G630" s="54">
        <f>MEDIAN(Table2[[#This Row],[Max (H)]],Table2[[#This Row],[Min (H)]])</f>
        <v>63.22</v>
      </c>
      <c r="H630" s="54">
        <v>76.61</v>
      </c>
      <c r="I630" s="55">
        <v>103640</v>
      </c>
      <c r="J630" s="54">
        <v>131493.25</v>
      </c>
      <c r="K630" s="54">
        <v>159346.5</v>
      </c>
    </row>
    <row r="631" spans="1:11" x14ac:dyDescent="0.3">
      <c r="A631" s="69" t="s">
        <v>1176</v>
      </c>
      <c r="B631" s="69" t="s">
        <v>1775</v>
      </c>
      <c r="C631" s="69" t="s">
        <v>15</v>
      </c>
      <c r="D631" s="70" t="s">
        <v>635</v>
      </c>
      <c r="E631" s="71" t="s">
        <v>17</v>
      </c>
      <c r="F631" s="55">
        <v>15</v>
      </c>
      <c r="G631" s="54"/>
      <c r="H631" s="54">
        <v>31.06</v>
      </c>
      <c r="I631" s="55">
        <v>31200</v>
      </c>
      <c r="J631" s="54"/>
      <c r="K631" s="54">
        <f>Table2[[#This Row],[Max (H)]]*2080</f>
        <v>64604.799999999996</v>
      </c>
    </row>
    <row r="632" spans="1:11" x14ac:dyDescent="0.3">
      <c r="A632" s="69" t="s">
        <v>1177</v>
      </c>
      <c r="B632" s="69" t="s">
        <v>1178</v>
      </c>
      <c r="C632" s="69" t="s">
        <v>104</v>
      </c>
      <c r="D632" s="70" t="s">
        <v>105</v>
      </c>
      <c r="E632" s="71" t="s">
        <v>17</v>
      </c>
      <c r="F632" s="55">
        <v>19.899999999999999</v>
      </c>
      <c r="G632" s="54"/>
      <c r="H632" s="54">
        <v>46.4</v>
      </c>
      <c r="I632" s="55">
        <v>41400</v>
      </c>
      <c r="J632" s="54"/>
      <c r="K632" s="54">
        <f>Table2[[#This Row],[Max (H)]]*2080</f>
        <v>96512</v>
      </c>
    </row>
    <row r="633" spans="1:11" x14ac:dyDescent="0.3">
      <c r="A633" s="69" t="s">
        <v>1180</v>
      </c>
      <c r="B633" s="69" t="s">
        <v>1181</v>
      </c>
      <c r="C633" s="69" t="s">
        <v>47</v>
      </c>
      <c r="D633" s="70" t="s">
        <v>161</v>
      </c>
      <c r="E633" s="71" t="s">
        <v>17</v>
      </c>
      <c r="F633" s="54">
        <v>25</v>
      </c>
      <c r="G633" s="54">
        <f>MEDIAN(Table2[[#This Row],[Max (H)]],Table2[[#This Row],[Min (H)]])</f>
        <v>31.545000000000002</v>
      </c>
      <c r="H633" s="54">
        <v>38.090000000000003</v>
      </c>
      <c r="I633" s="54">
        <v>52000</v>
      </c>
      <c r="J633" s="54">
        <v>64642.5</v>
      </c>
      <c r="K633" s="54">
        <v>79217.13</v>
      </c>
    </row>
    <row r="634" spans="1:11" x14ac:dyDescent="0.3">
      <c r="A634" s="69" t="s">
        <v>1182</v>
      </c>
      <c r="B634" s="69" t="s">
        <v>1183</v>
      </c>
      <c r="C634" s="69" t="s">
        <v>47</v>
      </c>
      <c r="D634" s="70" t="s">
        <v>52</v>
      </c>
      <c r="E634" s="71" t="s">
        <v>49</v>
      </c>
      <c r="F634" s="54">
        <v>29.04</v>
      </c>
      <c r="G634" s="54">
        <f>MEDIAN(Table2[[#This Row],[Max (H)]],Table2[[#This Row],[Min (H)]])</f>
        <v>36.64</v>
      </c>
      <c r="H634" s="54">
        <v>44.24</v>
      </c>
      <c r="I634" s="54">
        <v>60408.160000000003</v>
      </c>
      <c r="J634" s="54">
        <v>75094.899999999994</v>
      </c>
      <c r="K634" s="54">
        <v>92026.18</v>
      </c>
    </row>
    <row r="635" spans="1:11" x14ac:dyDescent="0.3">
      <c r="A635" s="69" t="s">
        <v>1184</v>
      </c>
      <c r="B635" s="69" t="s">
        <v>1185</v>
      </c>
      <c r="C635" s="69" t="s">
        <v>47</v>
      </c>
      <c r="D635" s="70" t="s">
        <v>55</v>
      </c>
      <c r="E635" s="71" t="s">
        <v>49</v>
      </c>
      <c r="F635" s="54">
        <v>32.31</v>
      </c>
      <c r="G635" s="54">
        <f>MEDIAN(Table2[[#This Row],[Max (H)]],Table2[[#This Row],[Min (H)]])</f>
        <v>41.61</v>
      </c>
      <c r="H635" s="54">
        <v>50.91</v>
      </c>
      <c r="I635" s="54">
        <v>67200</v>
      </c>
      <c r="J635" s="54">
        <v>85260</v>
      </c>
      <c r="K635" s="54">
        <v>105902.99999999999</v>
      </c>
    </row>
    <row r="636" spans="1:11" x14ac:dyDescent="0.3">
      <c r="A636" s="69" t="s">
        <v>1186</v>
      </c>
      <c r="B636" s="69" t="s">
        <v>1187</v>
      </c>
      <c r="C636" s="69" t="s">
        <v>47</v>
      </c>
      <c r="D636" s="70" t="s">
        <v>48</v>
      </c>
      <c r="E636" s="71" t="s">
        <v>49</v>
      </c>
      <c r="F636" s="55">
        <v>36.729999999999997</v>
      </c>
      <c r="G636" s="54">
        <f>MEDIAN(Table2[[#This Row],[Max (H)]],Table2[[#This Row],[Min (H)]])</f>
        <v>47.31</v>
      </c>
      <c r="H636" s="54">
        <v>57.89</v>
      </c>
      <c r="I636" s="55">
        <v>76400</v>
      </c>
      <c r="J636" s="54">
        <v>96932.5</v>
      </c>
      <c r="K636" s="54">
        <v>120401.63</v>
      </c>
    </row>
    <row r="637" spans="1:11" x14ac:dyDescent="0.3">
      <c r="A637" s="69" t="s">
        <v>1188</v>
      </c>
      <c r="B637" s="69" t="s">
        <v>1189</v>
      </c>
      <c r="C637" s="69" t="s">
        <v>47</v>
      </c>
      <c r="D637" s="70" t="s">
        <v>48</v>
      </c>
      <c r="E637" s="71" t="s">
        <v>49</v>
      </c>
      <c r="F637" s="55">
        <v>36.729999999999997</v>
      </c>
      <c r="G637" s="54">
        <f>MEDIAN(Table2[[#This Row],[Max (H)]],Table2[[#This Row],[Min (H)]])</f>
        <v>47.31</v>
      </c>
      <c r="H637" s="54">
        <v>57.89</v>
      </c>
      <c r="I637" s="55">
        <v>76400</v>
      </c>
      <c r="J637" s="54">
        <v>96932.5</v>
      </c>
      <c r="K637" s="54">
        <v>120401.63</v>
      </c>
    </row>
    <row r="638" spans="1:11" x14ac:dyDescent="0.3">
      <c r="A638" s="69" t="s">
        <v>1190</v>
      </c>
      <c r="B638" s="69" t="s">
        <v>1191</v>
      </c>
      <c r="C638" s="69" t="s">
        <v>47</v>
      </c>
      <c r="D638" s="70" t="s">
        <v>169</v>
      </c>
      <c r="E638" s="71" t="s">
        <v>49</v>
      </c>
      <c r="F638" s="55">
        <v>42.4</v>
      </c>
      <c r="G638" s="54">
        <f>MEDIAN(Table2[[#This Row],[Max (H)]],Table2[[#This Row],[Min (H)]])</f>
        <v>54.614999999999995</v>
      </c>
      <c r="H638" s="54">
        <v>66.83</v>
      </c>
      <c r="I638" s="55">
        <v>88200</v>
      </c>
      <c r="J638" s="54">
        <v>111903.75</v>
      </c>
      <c r="K638" s="54">
        <v>138997.69</v>
      </c>
    </row>
    <row r="639" spans="1:11" x14ac:dyDescent="0.3">
      <c r="A639" s="69" t="s">
        <v>1192</v>
      </c>
      <c r="B639" s="69" t="s">
        <v>1193</v>
      </c>
      <c r="C639" s="69" t="s">
        <v>47</v>
      </c>
      <c r="D639" s="70" t="s">
        <v>129</v>
      </c>
      <c r="E639" s="71" t="s">
        <v>49</v>
      </c>
      <c r="F639" s="55">
        <v>49.83</v>
      </c>
      <c r="G639" s="54">
        <f>MEDIAN(Table2[[#This Row],[Max (H)]],Table2[[#This Row],[Min (H)]])</f>
        <v>63.22</v>
      </c>
      <c r="H639" s="54">
        <v>76.61</v>
      </c>
      <c r="I639" s="55">
        <v>103640</v>
      </c>
      <c r="J639" s="54">
        <v>131493.25</v>
      </c>
      <c r="K639" s="54">
        <v>159346.5</v>
      </c>
    </row>
    <row r="640" spans="1:11" x14ac:dyDescent="0.3">
      <c r="A640" s="69" t="s">
        <v>1194</v>
      </c>
      <c r="B640" s="69" t="s">
        <v>1195</v>
      </c>
      <c r="C640" s="69" t="s">
        <v>15</v>
      </c>
      <c r="D640" s="70" t="s">
        <v>516</v>
      </c>
      <c r="E640" s="71" t="s">
        <v>17</v>
      </c>
      <c r="F640" s="54">
        <v>19.899999999999999</v>
      </c>
      <c r="G640" s="54"/>
      <c r="H640" s="54">
        <v>46.6</v>
      </c>
      <c r="I640" s="54">
        <f>Table2[[#This Row],[Min (H)]]*2080</f>
        <v>41392</v>
      </c>
      <c r="J640" s="54"/>
      <c r="K640" s="54">
        <f>Table2[[#This Row],[Max (H)]]*2080</f>
        <v>96928</v>
      </c>
    </row>
    <row r="641" spans="1:11" x14ac:dyDescent="0.3">
      <c r="A641" s="69" t="s">
        <v>1196</v>
      </c>
      <c r="B641" s="69" t="s">
        <v>1197</v>
      </c>
      <c r="C641" s="69" t="s">
        <v>15</v>
      </c>
      <c r="D641" s="70" t="s">
        <v>41</v>
      </c>
      <c r="E641" s="71" t="s">
        <v>17</v>
      </c>
      <c r="F641" s="54">
        <v>19.13</v>
      </c>
      <c r="G641" s="54">
        <f>MEDIAN(Table2[[#This Row],[Max (H)]],Table2[[#This Row],[Min (H)]])</f>
        <v>23.634999999999998</v>
      </c>
      <c r="H641" s="54">
        <v>28.14</v>
      </c>
      <c r="I641" s="54">
        <v>39791.67</v>
      </c>
      <c r="J641" s="54">
        <v>48446.36</v>
      </c>
      <c r="K641" s="54">
        <v>58528.57</v>
      </c>
    </row>
    <row r="642" spans="1:11" x14ac:dyDescent="0.3">
      <c r="A642" s="69" t="s">
        <v>1199</v>
      </c>
      <c r="B642" s="69" t="s">
        <v>1200</v>
      </c>
      <c r="C642" s="69" t="s">
        <v>47</v>
      </c>
      <c r="D642" s="70" t="s">
        <v>172</v>
      </c>
      <c r="E642" s="71" t="s">
        <v>17</v>
      </c>
      <c r="F642" s="55">
        <v>21.59</v>
      </c>
      <c r="G642" s="54">
        <f>MEDIAN(Table2[[#This Row],[Max (H)]],Table2[[#This Row],[Min (H)]])</f>
        <v>27.234999999999999</v>
      </c>
      <c r="H642" s="54">
        <v>32.880000000000003</v>
      </c>
      <c r="I642" s="55">
        <v>44897.96</v>
      </c>
      <c r="J642" s="54">
        <v>55813.78</v>
      </c>
      <c r="K642" s="54">
        <v>68397.83</v>
      </c>
    </row>
    <row r="643" spans="1:11" x14ac:dyDescent="0.3">
      <c r="A643" s="69" t="s">
        <v>1198</v>
      </c>
      <c r="B643" s="69" t="s">
        <v>1657</v>
      </c>
      <c r="C643" s="69" t="s">
        <v>47</v>
      </c>
      <c r="D643" s="70" t="s">
        <v>172</v>
      </c>
      <c r="E643" s="71" t="s">
        <v>17</v>
      </c>
      <c r="F643" s="55">
        <v>21.59</v>
      </c>
      <c r="G643" s="54">
        <f>MEDIAN(Table2[[#This Row],[Max (H)]],Table2[[#This Row],[Min (H)]])</f>
        <v>27.234999999999999</v>
      </c>
      <c r="H643" s="54">
        <v>32.880000000000003</v>
      </c>
      <c r="I643" s="55">
        <v>44897.96</v>
      </c>
      <c r="J643" s="54">
        <v>55813.78</v>
      </c>
      <c r="K643" s="54">
        <v>68397.83</v>
      </c>
    </row>
    <row r="644" spans="1:11" x14ac:dyDescent="0.3">
      <c r="A644" s="69" t="s">
        <v>1201</v>
      </c>
      <c r="B644" s="69" t="s">
        <v>1202</v>
      </c>
      <c r="C644" s="69" t="s">
        <v>47</v>
      </c>
      <c r="D644" s="70" t="s">
        <v>129</v>
      </c>
      <c r="E644" s="71" t="s">
        <v>49</v>
      </c>
      <c r="F644" s="55">
        <v>49.83</v>
      </c>
      <c r="G644" s="54">
        <f>MEDIAN(Table2[[#This Row],[Max (H)]],Table2[[#This Row],[Min (H)]])</f>
        <v>63.22</v>
      </c>
      <c r="H644" s="54">
        <v>76.61</v>
      </c>
      <c r="I644" s="55">
        <v>103640</v>
      </c>
      <c r="J644" s="54">
        <v>131493.25</v>
      </c>
      <c r="K644" s="54">
        <v>159346.5</v>
      </c>
    </row>
    <row r="645" spans="1:11" x14ac:dyDescent="0.3">
      <c r="A645" s="69" t="s">
        <v>1203</v>
      </c>
      <c r="B645" s="69" t="s">
        <v>1204</v>
      </c>
      <c r="C645" s="69" t="s">
        <v>47</v>
      </c>
      <c r="D645" s="70" t="s">
        <v>169</v>
      </c>
      <c r="E645" s="71" t="s">
        <v>49</v>
      </c>
      <c r="F645" s="54">
        <v>42.4</v>
      </c>
      <c r="G645" s="54">
        <f>MEDIAN(Table2[[#This Row],[Max (H)]],Table2[[#This Row],[Min (H)]])</f>
        <v>54.614999999999995</v>
      </c>
      <c r="H645" s="54">
        <v>66.83</v>
      </c>
      <c r="I645" s="54">
        <v>88200</v>
      </c>
      <c r="J645" s="54">
        <v>111903.75</v>
      </c>
      <c r="K645" s="54">
        <v>138997.69</v>
      </c>
    </row>
    <row r="646" spans="1:11" x14ac:dyDescent="0.3">
      <c r="A646" s="69" t="s">
        <v>1205</v>
      </c>
      <c r="B646" s="69" t="s">
        <v>1206</v>
      </c>
      <c r="C646" s="69" t="s">
        <v>47</v>
      </c>
      <c r="D646" s="70" t="s">
        <v>71</v>
      </c>
      <c r="E646" s="71" t="s">
        <v>49</v>
      </c>
      <c r="F646" s="54">
        <v>33.159999999999997</v>
      </c>
      <c r="G646" s="54">
        <f>MEDIAN(Table2[[#This Row],[Max (H)]],Table2[[#This Row],[Min (H)]])</f>
        <v>41.84</v>
      </c>
      <c r="H646" s="54">
        <v>50.52</v>
      </c>
      <c r="I646" s="54">
        <v>68979.59</v>
      </c>
      <c r="J646" s="54">
        <v>85750.26</v>
      </c>
      <c r="K646" s="54">
        <v>105083.94</v>
      </c>
    </row>
    <row r="647" spans="1:11" x14ac:dyDescent="0.3">
      <c r="A647" s="69" t="s">
        <v>1207</v>
      </c>
      <c r="B647" s="69" t="s">
        <v>1208</v>
      </c>
      <c r="C647" s="69" t="s">
        <v>47</v>
      </c>
      <c r="D647" s="70" t="s">
        <v>108</v>
      </c>
      <c r="E647" s="71" t="s">
        <v>49</v>
      </c>
      <c r="F647" s="55">
        <v>29.36</v>
      </c>
      <c r="G647" s="54">
        <f>MEDIAN(Table2[[#This Row],[Max (H)]],Table2[[#This Row],[Min (H)]])</f>
        <v>37.04</v>
      </c>
      <c r="H647" s="54">
        <v>44.72</v>
      </c>
      <c r="I647" s="55">
        <v>61061.22</v>
      </c>
      <c r="J647" s="54">
        <v>75906.740000000005</v>
      </c>
      <c r="K647" s="54">
        <v>93021.06</v>
      </c>
    </row>
    <row r="648" spans="1:11" x14ac:dyDescent="0.3">
      <c r="A648" s="69" t="s">
        <v>1209</v>
      </c>
      <c r="B648" s="69" t="s">
        <v>1210</v>
      </c>
      <c r="C648" s="69" t="s">
        <v>47</v>
      </c>
      <c r="D648" s="70" t="s">
        <v>71</v>
      </c>
      <c r="E648" s="71" t="s">
        <v>49</v>
      </c>
      <c r="F648" s="54">
        <v>33.159999999999997</v>
      </c>
      <c r="G648" s="54">
        <f>MEDIAN(Table2[[#This Row],[Max (H)]],Table2[[#This Row],[Min (H)]])</f>
        <v>41.84</v>
      </c>
      <c r="H648" s="54">
        <v>50.52</v>
      </c>
      <c r="I648" s="54">
        <v>68979.59</v>
      </c>
      <c r="J648" s="54">
        <v>85750.26</v>
      </c>
      <c r="K648" s="54">
        <v>105083.94</v>
      </c>
    </row>
    <row r="649" spans="1:11" x14ac:dyDescent="0.3">
      <c r="A649" s="69" t="s">
        <v>1211</v>
      </c>
      <c r="B649" s="69" t="s">
        <v>1212</v>
      </c>
      <c r="C649" s="69" t="s">
        <v>15</v>
      </c>
      <c r="D649" s="70" t="s">
        <v>41</v>
      </c>
      <c r="E649" s="71" t="s">
        <v>17</v>
      </c>
      <c r="F649" s="54">
        <v>19.13</v>
      </c>
      <c r="G649" s="54">
        <f>MEDIAN(Table2[[#This Row],[Max (H)]],Table2[[#This Row],[Min (H)]])</f>
        <v>23.634999999999998</v>
      </c>
      <c r="H649" s="54">
        <v>28.14</v>
      </c>
      <c r="I649" s="54">
        <v>39791.67</v>
      </c>
      <c r="J649" s="54">
        <v>48446.36</v>
      </c>
      <c r="K649" s="54">
        <v>58528.57</v>
      </c>
    </row>
    <row r="650" spans="1:11" x14ac:dyDescent="0.3">
      <c r="A650" s="69" t="s">
        <v>1213</v>
      </c>
      <c r="B650" s="69" t="s">
        <v>1214</v>
      </c>
      <c r="C650" s="69" t="s">
        <v>15</v>
      </c>
      <c r="D650" s="70" t="s">
        <v>16</v>
      </c>
      <c r="E650" s="71" t="s">
        <v>17</v>
      </c>
      <c r="F650" s="54">
        <v>21.59</v>
      </c>
      <c r="G650" s="54">
        <f>MEDIAN(Table2[[#This Row],[Max (H)]],Table2[[#This Row],[Min (H)]])</f>
        <v>27.234999999999999</v>
      </c>
      <c r="H650" s="54">
        <v>32.880000000000003</v>
      </c>
      <c r="I650" s="54">
        <v>44897.96</v>
      </c>
      <c r="J650" s="54">
        <v>55813.78</v>
      </c>
      <c r="K650" s="54">
        <v>68397.83</v>
      </c>
    </row>
    <row r="651" spans="1:11" x14ac:dyDescent="0.3">
      <c r="A651" s="69" t="s">
        <v>1179</v>
      </c>
      <c r="B651" s="69" t="s">
        <v>1728</v>
      </c>
      <c r="C651" s="69" t="s">
        <v>47</v>
      </c>
      <c r="D651" s="70" t="s">
        <v>74</v>
      </c>
      <c r="E651" s="71" t="s">
        <v>49</v>
      </c>
      <c r="F651" s="54">
        <v>36.81</v>
      </c>
      <c r="G651" s="54">
        <f>MEDIAN(Table2[[#This Row],[Max (H)]],Table2[[#This Row],[Min (H)]])</f>
        <v>47.41</v>
      </c>
      <c r="H651" s="54">
        <v>58.01</v>
      </c>
      <c r="I651" s="54">
        <v>76560</v>
      </c>
      <c r="J651" s="54">
        <v>97135.5</v>
      </c>
      <c r="K651" s="54">
        <v>120653.78</v>
      </c>
    </row>
    <row r="652" spans="1:11" x14ac:dyDescent="0.3">
      <c r="A652" s="69" t="s">
        <v>1215</v>
      </c>
      <c r="B652" s="69" t="s">
        <v>1216</v>
      </c>
      <c r="C652" s="69" t="s">
        <v>47</v>
      </c>
      <c r="D652" s="70" t="s">
        <v>55</v>
      </c>
      <c r="E652" s="71" t="s">
        <v>49</v>
      </c>
      <c r="F652" s="55">
        <v>32.31</v>
      </c>
      <c r="G652" s="54">
        <f>MEDIAN(Table2[[#This Row],[Max (H)]],Table2[[#This Row],[Min (H)]])</f>
        <v>41.61</v>
      </c>
      <c r="H652" s="54">
        <v>50.91</v>
      </c>
      <c r="I652" s="55">
        <v>67200</v>
      </c>
      <c r="J652" s="54">
        <v>85260</v>
      </c>
      <c r="K652" s="54">
        <v>105902.99999999999</v>
      </c>
    </row>
    <row r="653" spans="1:11" x14ac:dyDescent="0.3">
      <c r="A653" s="69" t="s">
        <v>1217</v>
      </c>
      <c r="B653" s="69" t="s">
        <v>1218</v>
      </c>
      <c r="C653" s="69" t="s">
        <v>15</v>
      </c>
      <c r="D653" s="70" t="s">
        <v>161</v>
      </c>
      <c r="E653" s="71" t="s">
        <v>17</v>
      </c>
      <c r="F653" s="55">
        <v>25</v>
      </c>
      <c r="G653" s="54">
        <f>MEDIAN(Table2[[#This Row],[Max (H)]],Table2[[#This Row],[Min (H)]])</f>
        <v>31.545000000000002</v>
      </c>
      <c r="H653" s="54">
        <v>38.090000000000003</v>
      </c>
      <c r="I653" s="55">
        <v>52000</v>
      </c>
      <c r="J653" s="54">
        <v>64642.5</v>
      </c>
      <c r="K653" s="54">
        <v>79217.13</v>
      </c>
    </row>
    <row r="654" spans="1:11" x14ac:dyDescent="0.3">
      <c r="A654" s="69" t="s">
        <v>1219</v>
      </c>
      <c r="B654" s="69" t="s">
        <v>1220</v>
      </c>
      <c r="C654" s="69" t="s">
        <v>47</v>
      </c>
      <c r="D654" s="70" t="s">
        <v>52</v>
      </c>
      <c r="E654" s="71" t="s">
        <v>49</v>
      </c>
      <c r="F654" s="55">
        <v>29.04</v>
      </c>
      <c r="G654" s="54">
        <f>MEDIAN(Table2[[#This Row],[Max (H)]],Table2[[#This Row],[Min (H)]])</f>
        <v>36.64</v>
      </c>
      <c r="H654" s="54">
        <v>44.24</v>
      </c>
      <c r="I654" s="55">
        <v>60408.160000000003</v>
      </c>
      <c r="J654" s="54">
        <v>75094.899999999994</v>
      </c>
      <c r="K654" s="54">
        <v>92026.18</v>
      </c>
    </row>
    <row r="655" spans="1:11" x14ac:dyDescent="0.3">
      <c r="A655" s="69" t="s">
        <v>1221</v>
      </c>
      <c r="B655" s="69" t="s">
        <v>1222</v>
      </c>
      <c r="C655" s="69" t="s">
        <v>15</v>
      </c>
      <c r="D655" s="70" t="s">
        <v>306</v>
      </c>
      <c r="E655" s="71" t="s">
        <v>17</v>
      </c>
      <c r="F655" s="55">
        <v>15.06</v>
      </c>
      <c r="G655" s="54">
        <f>MEDIAN(Table2[[#This Row],[Max (H)]],Table2[[#This Row],[Min (H)]])</f>
        <v>18.61</v>
      </c>
      <c r="H655" s="54">
        <v>22.16</v>
      </c>
      <c r="I655" s="55">
        <v>31333.33</v>
      </c>
      <c r="J655" s="54">
        <v>38148.339999999997</v>
      </c>
      <c r="K655" s="54">
        <v>46087.42</v>
      </c>
    </row>
    <row r="656" spans="1:11" x14ac:dyDescent="0.3">
      <c r="A656" s="69" t="s">
        <v>1223</v>
      </c>
      <c r="B656" s="69" t="s">
        <v>1224</v>
      </c>
      <c r="C656" s="69" t="s">
        <v>15</v>
      </c>
      <c r="D656" s="70" t="s">
        <v>36</v>
      </c>
      <c r="E656" s="71" t="s">
        <v>17</v>
      </c>
      <c r="F656" s="55">
        <v>16.43</v>
      </c>
      <c r="G656" s="54">
        <f>MEDIAN(Table2[[#This Row],[Max (H)]],Table2[[#This Row],[Min (H)]])</f>
        <v>20.295502163461538</v>
      </c>
      <c r="H656" s="54">
        <v>24.161004326923077</v>
      </c>
      <c r="I656" s="55">
        <v>34166.67</v>
      </c>
      <c r="J656" s="54">
        <v>41597.919999999998</v>
      </c>
      <c r="K656" s="54">
        <v>50254.89</v>
      </c>
    </row>
    <row r="657" spans="1:11" x14ac:dyDescent="0.3">
      <c r="A657" s="69" t="s">
        <v>1225</v>
      </c>
      <c r="B657" s="69" t="s">
        <v>1226</v>
      </c>
      <c r="C657" s="69" t="s">
        <v>15</v>
      </c>
      <c r="D657" s="70" t="s">
        <v>113</v>
      </c>
      <c r="E657" s="71" t="s">
        <v>17</v>
      </c>
      <c r="F657" s="55">
        <v>15</v>
      </c>
      <c r="G657" s="54">
        <f>MEDIAN(Table2[[#This Row],[Max (H)]],Table2[[#This Row],[Min (H)]])</f>
        <v>17.255000000000003</v>
      </c>
      <c r="H657" s="54">
        <v>19.510000000000002</v>
      </c>
      <c r="I657" s="55">
        <v>31200</v>
      </c>
      <c r="J657" s="54">
        <v>35391.050000000003</v>
      </c>
      <c r="K657" s="54">
        <v>40571.64</v>
      </c>
    </row>
    <row r="658" spans="1:11" x14ac:dyDescent="0.3">
      <c r="A658" s="69" t="s">
        <v>1227</v>
      </c>
      <c r="B658" s="69" t="s">
        <v>1228</v>
      </c>
      <c r="C658" s="69" t="s">
        <v>15</v>
      </c>
      <c r="D658" s="70" t="s">
        <v>41</v>
      </c>
      <c r="E658" s="71" t="s">
        <v>17</v>
      </c>
      <c r="F658" s="55">
        <v>19.13</v>
      </c>
      <c r="G658" s="54">
        <f>MEDIAN(Table2[[#This Row],[Max (H)]],Table2[[#This Row],[Min (H)]])</f>
        <v>23.634999999999998</v>
      </c>
      <c r="H658" s="54">
        <v>28.14</v>
      </c>
      <c r="I658" s="55">
        <v>39791.67</v>
      </c>
      <c r="J658" s="54">
        <v>48446.36</v>
      </c>
      <c r="K658" s="54">
        <v>58528.57</v>
      </c>
    </row>
    <row r="659" spans="1:11" x14ac:dyDescent="0.3">
      <c r="A659" s="69" t="s">
        <v>1229</v>
      </c>
      <c r="B659" s="69" t="s">
        <v>1230</v>
      </c>
      <c r="C659" s="69" t="s">
        <v>47</v>
      </c>
      <c r="D659" s="70" t="s">
        <v>52</v>
      </c>
      <c r="E659" s="71" t="s">
        <v>49</v>
      </c>
      <c r="F659" s="55">
        <v>29.04</v>
      </c>
      <c r="G659" s="54">
        <f>MEDIAN(Table2[[#This Row],[Max (H)]],Table2[[#This Row],[Min (H)]])</f>
        <v>36.64</v>
      </c>
      <c r="H659" s="54">
        <v>44.24</v>
      </c>
      <c r="I659" s="55">
        <v>60408.160000000003</v>
      </c>
      <c r="J659" s="54">
        <v>75094.899999999994</v>
      </c>
      <c r="K659" s="54">
        <v>92026.18</v>
      </c>
    </row>
    <row r="660" spans="1:11" x14ac:dyDescent="0.3">
      <c r="A660" s="69" t="s">
        <v>1231</v>
      </c>
      <c r="B660" s="69" t="s">
        <v>1232</v>
      </c>
      <c r="C660" s="69" t="s">
        <v>47</v>
      </c>
      <c r="D660" s="70" t="s">
        <v>58</v>
      </c>
      <c r="E660" s="71" t="s">
        <v>49</v>
      </c>
      <c r="F660" s="55">
        <v>25</v>
      </c>
      <c r="G660" s="54">
        <f>MEDIAN(Table2[[#This Row],[Max (H)]],Table2[[#This Row],[Min (H)]])</f>
        <v>31.545000000000002</v>
      </c>
      <c r="H660" s="54">
        <v>38.090000000000003</v>
      </c>
      <c r="I660" s="55">
        <v>52000</v>
      </c>
      <c r="J660" s="54">
        <v>64642.5</v>
      </c>
      <c r="K660" s="54">
        <v>79217.13</v>
      </c>
    </row>
    <row r="661" spans="1:11" x14ac:dyDescent="0.3">
      <c r="A661" s="69" t="s">
        <v>1233</v>
      </c>
      <c r="B661" s="69" t="s">
        <v>1234</v>
      </c>
      <c r="C661" s="69" t="s">
        <v>47</v>
      </c>
      <c r="D661" s="70" t="s">
        <v>58</v>
      </c>
      <c r="E661" s="71" t="s">
        <v>49</v>
      </c>
      <c r="F661" s="55">
        <v>25</v>
      </c>
      <c r="G661" s="54">
        <f>MEDIAN(Table2[[#This Row],[Max (H)]],Table2[[#This Row],[Min (H)]])</f>
        <v>31.545000000000002</v>
      </c>
      <c r="H661" s="54">
        <v>38.090000000000003</v>
      </c>
      <c r="I661" s="55">
        <v>52000</v>
      </c>
      <c r="J661" s="54">
        <v>64642.5</v>
      </c>
      <c r="K661" s="54">
        <v>79217.13</v>
      </c>
    </row>
    <row r="662" spans="1:11" x14ac:dyDescent="0.3">
      <c r="A662" s="72" t="s">
        <v>1235</v>
      </c>
      <c r="B662" s="69" t="s">
        <v>1236</v>
      </c>
      <c r="C662" s="69" t="s">
        <v>47</v>
      </c>
      <c r="D662" s="70" t="s">
        <v>48</v>
      </c>
      <c r="E662" s="71" t="s">
        <v>49</v>
      </c>
      <c r="F662" s="56">
        <v>36.729999999999997</v>
      </c>
      <c r="G662" s="54">
        <f>MEDIAN(Table2[[#This Row],[Max (H)]],Table2[[#This Row],[Min (H)]])</f>
        <v>47.31</v>
      </c>
      <c r="H662" s="54">
        <v>57.89</v>
      </c>
      <c r="I662" s="57">
        <v>76400</v>
      </c>
      <c r="J662" s="54">
        <v>96932.5</v>
      </c>
      <c r="K662" s="54">
        <v>120401.63</v>
      </c>
    </row>
    <row r="663" spans="1:11" x14ac:dyDescent="0.3">
      <c r="A663" s="72" t="s">
        <v>1237</v>
      </c>
      <c r="B663" s="69" t="s">
        <v>1238</v>
      </c>
      <c r="C663" s="69" t="s">
        <v>47</v>
      </c>
      <c r="D663" s="70" t="s">
        <v>169</v>
      </c>
      <c r="E663" s="71" t="s">
        <v>49</v>
      </c>
      <c r="F663" s="56">
        <v>42.4</v>
      </c>
      <c r="G663" s="54">
        <f>MEDIAN(Table2[[#This Row],[Max (H)]],Table2[[#This Row],[Min (H)]])</f>
        <v>54.614999999999995</v>
      </c>
      <c r="H663" s="54">
        <v>66.83</v>
      </c>
      <c r="I663" s="57">
        <v>88200</v>
      </c>
      <c r="J663" s="54">
        <v>111903.75</v>
      </c>
      <c r="K663" s="54">
        <v>138997.69</v>
      </c>
    </row>
    <row r="664" spans="1:11" x14ac:dyDescent="0.3">
      <c r="A664" s="69" t="s">
        <v>1239</v>
      </c>
      <c r="B664" s="69" t="s">
        <v>1240</v>
      </c>
      <c r="C664" s="69" t="s">
        <v>15</v>
      </c>
      <c r="D664" s="70" t="s">
        <v>20</v>
      </c>
      <c r="E664" s="71" t="s">
        <v>17</v>
      </c>
      <c r="F664" s="55">
        <v>17.89</v>
      </c>
      <c r="G664" s="54">
        <f>MEDIAN(Table2[[#This Row],[Max (H)]],Table2[[#This Row],[Min (H)]])</f>
        <v>22.1</v>
      </c>
      <c r="H664" s="54">
        <v>26.31</v>
      </c>
      <c r="I664" s="55">
        <v>37208.33</v>
      </c>
      <c r="J664" s="54">
        <v>45301.15</v>
      </c>
      <c r="K664" s="54">
        <v>54728.81</v>
      </c>
    </row>
    <row r="665" spans="1:11" x14ac:dyDescent="0.3">
      <c r="A665" s="69" t="s">
        <v>1241</v>
      </c>
      <c r="B665" s="69" t="s">
        <v>1242</v>
      </c>
      <c r="C665" s="69" t="s">
        <v>15</v>
      </c>
      <c r="D665" s="70" t="s">
        <v>16</v>
      </c>
      <c r="E665" s="71" t="s">
        <v>17</v>
      </c>
      <c r="F665" s="55">
        <v>21.59</v>
      </c>
      <c r="G665" s="54">
        <f>MEDIAN(Table2[[#This Row],[Max (H)]],Table2[[#This Row],[Min (H)]])</f>
        <v>27.234999999999999</v>
      </c>
      <c r="H665" s="54">
        <v>32.880000000000003</v>
      </c>
      <c r="I665" s="55">
        <v>44897.96</v>
      </c>
      <c r="J665" s="54">
        <v>55813.78</v>
      </c>
      <c r="K665" s="54">
        <v>68397.83</v>
      </c>
    </row>
    <row r="666" spans="1:11" x14ac:dyDescent="0.3">
      <c r="A666" s="69" t="s">
        <v>1243</v>
      </c>
      <c r="B666" s="69" t="s">
        <v>1244</v>
      </c>
      <c r="C666" s="69" t="s">
        <v>47</v>
      </c>
      <c r="D666" s="70" t="s">
        <v>61</v>
      </c>
      <c r="E666" s="71" t="s">
        <v>17</v>
      </c>
      <c r="F666" s="56">
        <v>19.13</v>
      </c>
      <c r="G666" s="54">
        <f>MEDIAN(Table2[[#This Row],[Max (H)]],Table2[[#This Row],[Min (H)]])</f>
        <v>23.634999999999998</v>
      </c>
      <c r="H666" s="54">
        <v>28.14</v>
      </c>
      <c r="I666" s="55">
        <v>39791.67</v>
      </c>
      <c r="J666" s="54">
        <v>48446.36</v>
      </c>
      <c r="K666" s="54">
        <v>58528.57</v>
      </c>
    </row>
    <row r="667" spans="1:11" x14ac:dyDescent="0.3">
      <c r="A667" s="69" t="s">
        <v>1245</v>
      </c>
      <c r="B667" s="69" t="s">
        <v>1246</v>
      </c>
      <c r="C667" s="69" t="s">
        <v>47</v>
      </c>
      <c r="D667" s="70" t="s">
        <v>64</v>
      </c>
      <c r="E667" s="71" t="s">
        <v>49</v>
      </c>
      <c r="F667" s="55">
        <v>21.59</v>
      </c>
      <c r="G667" s="54">
        <f>MEDIAN(Table2[[#This Row],[Max (H)]],Table2[[#This Row],[Min (H)]])</f>
        <v>27.234999999999999</v>
      </c>
      <c r="H667" s="54">
        <v>32.880000000000003</v>
      </c>
      <c r="I667" s="55">
        <v>44897.96</v>
      </c>
      <c r="J667" s="54">
        <v>55813.78</v>
      </c>
      <c r="K667" s="54">
        <v>68397.83</v>
      </c>
    </row>
    <row r="668" spans="1:11" x14ac:dyDescent="0.3">
      <c r="A668" s="69" t="s">
        <v>1247</v>
      </c>
      <c r="B668" s="69" t="s">
        <v>1248</v>
      </c>
      <c r="C668" s="69" t="s">
        <v>15</v>
      </c>
      <c r="D668" s="70" t="s">
        <v>493</v>
      </c>
      <c r="E668" s="71" t="s">
        <v>17</v>
      </c>
      <c r="F668" s="55">
        <v>31.25</v>
      </c>
      <c r="G668" s="55"/>
      <c r="H668" s="54">
        <v>56.95</v>
      </c>
      <c r="I668" s="55">
        <v>65000</v>
      </c>
      <c r="J668" s="55"/>
      <c r="K668" s="54">
        <f>Table2[[#This Row],[Max (H)]]*2080</f>
        <v>118456</v>
      </c>
    </row>
    <row r="669" spans="1:11" x14ac:dyDescent="0.3">
      <c r="A669" s="69" t="s">
        <v>1249</v>
      </c>
      <c r="B669" s="69" t="s">
        <v>1250</v>
      </c>
      <c r="C669" s="69" t="s">
        <v>15</v>
      </c>
      <c r="D669" s="70" t="s">
        <v>516</v>
      </c>
      <c r="E669" s="71" t="s">
        <v>17</v>
      </c>
      <c r="F669" s="56">
        <v>19.899999999999999</v>
      </c>
      <c r="G669" s="55"/>
      <c r="H669" s="54">
        <v>46.6</v>
      </c>
      <c r="I669" s="54">
        <f>Table2[[#This Row],[Min (H)]]*2080</f>
        <v>41392</v>
      </c>
      <c r="J669" s="55"/>
      <c r="K669" s="54">
        <f>Table2[[#This Row],[Max (H)]]*2080</f>
        <v>96928</v>
      </c>
    </row>
    <row r="670" spans="1:11" x14ac:dyDescent="0.3">
      <c r="A670" s="69" t="s">
        <v>1251</v>
      </c>
      <c r="B670" s="69" t="s">
        <v>1252</v>
      </c>
      <c r="C670" s="69" t="s">
        <v>15</v>
      </c>
      <c r="D670" s="70" t="s">
        <v>1163</v>
      </c>
      <c r="E670" s="71" t="s">
        <v>17</v>
      </c>
      <c r="F670" s="55">
        <v>40.380000000000003</v>
      </c>
      <c r="G670" s="55"/>
      <c r="H670" s="54">
        <v>65.23</v>
      </c>
      <c r="I670" s="55">
        <v>84000</v>
      </c>
      <c r="J670" s="55"/>
      <c r="K670" s="54">
        <f>Table2[[#This Row],[Max (H)]]*2080</f>
        <v>135678.39999999999</v>
      </c>
    </row>
    <row r="671" spans="1:11" x14ac:dyDescent="0.3">
      <c r="A671" s="69" t="s">
        <v>1253</v>
      </c>
      <c r="B671" s="69" t="s">
        <v>1254</v>
      </c>
      <c r="C671" s="69" t="s">
        <v>15</v>
      </c>
      <c r="D671" s="70" t="s">
        <v>41</v>
      </c>
      <c r="E671" s="71" t="s">
        <v>17</v>
      </c>
      <c r="F671" s="55">
        <v>19.13</v>
      </c>
      <c r="G671" s="54">
        <f>MEDIAN(Table2[[#This Row],[Max (H)]],Table2[[#This Row],[Min (H)]])</f>
        <v>23.634999999999998</v>
      </c>
      <c r="H671" s="54">
        <v>28.14</v>
      </c>
      <c r="I671" s="55">
        <v>39791.67</v>
      </c>
      <c r="J671" s="54">
        <v>48446.36</v>
      </c>
      <c r="K671" s="54">
        <v>58528.57</v>
      </c>
    </row>
    <row r="672" spans="1:11" x14ac:dyDescent="0.3">
      <c r="A672" s="69" t="s">
        <v>1255</v>
      </c>
      <c r="B672" s="69" t="s">
        <v>1256</v>
      </c>
      <c r="C672" s="69" t="s">
        <v>47</v>
      </c>
      <c r="D672" s="70" t="s">
        <v>172</v>
      </c>
      <c r="E672" s="71" t="s">
        <v>17</v>
      </c>
      <c r="F672" s="56">
        <v>21.59</v>
      </c>
      <c r="G672" s="54">
        <f>MEDIAN(Table2[[#This Row],[Max (H)]],Table2[[#This Row],[Min (H)]])</f>
        <v>27.234999999999999</v>
      </c>
      <c r="H672" s="54">
        <v>32.880000000000003</v>
      </c>
      <c r="I672" s="57">
        <v>44897.96</v>
      </c>
      <c r="J672" s="54">
        <v>55813.78</v>
      </c>
      <c r="K672" s="54">
        <v>68397.83</v>
      </c>
    </row>
    <row r="673" spans="1:11" x14ac:dyDescent="0.3">
      <c r="A673" s="69" t="s">
        <v>1257</v>
      </c>
      <c r="B673" s="69" t="s">
        <v>1258</v>
      </c>
      <c r="C673" s="69" t="s">
        <v>47</v>
      </c>
      <c r="D673" s="70" t="s">
        <v>58</v>
      </c>
      <c r="E673" s="71" t="s">
        <v>49</v>
      </c>
      <c r="F673" s="55">
        <v>25</v>
      </c>
      <c r="G673" s="54">
        <f>MEDIAN(Table2[[#This Row],[Max (H)]],Table2[[#This Row],[Min (H)]])</f>
        <v>31.545000000000002</v>
      </c>
      <c r="H673" s="54">
        <v>38.090000000000003</v>
      </c>
      <c r="I673" s="55">
        <v>52000</v>
      </c>
      <c r="J673" s="54">
        <v>64642.5</v>
      </c>
      <c r="K673" s="54">
        <v>79217.13</v>
      </c>
    </row>
    <row r="674" spans="1:11" x14ac:dyDescent="0.3">
      <c r="A674" s="69" t="s">
        <v>1259</v>
      </c>
      <c r="B674" s="69" t="s">
        <v>1260</v>
      </c>
      <c r="C674" s="69" t="s">
        <v>15</v>
      </c>
      <c r="D674" s="70" t="s">
        <v>16</v>
      </c>
      <c r="E674" s="71" t="s">
        <v>17</v>
      </c>
      <c r="F674" s="55">
        <v>21.59</v>
      </c>
      <c r="G674" s="54">
        <f>MEDIAN(Table2[[#This Row],[Max (H)]],Table2[[#This Row],[Min (H)]])</f>
        <v>27.234999999999999</v>
      </c>
      <c r="H674" s="54">
        <v>32.880000000000003</v>
      </c>
      <c r="I674" s="55">
        <v>44897.96</v>
      </c>
      <c r="J674" s="54">
        <v>55813.78</v>
      </c>
      <c r="K674" s="54">
        <v>68397.83</v>
      </c>
    </row>
    <row r="675" spans="1:11" x14ac:dyDescent="0.3">
      <c r="A675" s="69" t="s">
        <v>1261</v>
      </c>
      <c r="B675" s="69" t="s">
        <v>1262</v>
      </c>
      <c r="C675" s="69" t="s">
        <v>47</v>
      </c>
      <c r="D675" s="70" t="s">
        <v>172</v>
      </c>
      <c r="E675" s="71" t="s">
        <v>17</v>
      </c>
      <c r="F675" s="55">
        <v>21.59</v>
      </c>
      <c r="G675" s="54">
        <f>MEDIAN(Table2[[#This Row],[Max (H)]],Table2[[#This Row],[Min (H)]])</f>
        <v>27.234999999999999</v>
      </c>
      <c r="H675" s="54">
        <v>32.880000000000003</v>
      </c>
      <c r="I675" s="55">
        <v>44897.96</v>
      </c>
      <c r="J675" s="54">
        <v>55813.78</v>
      </c>
      <c r="K675" s="54">
        <v>68397.83</v>
      </c>
    </row>
    <row r="676" spans="1:11" x14ac:dyDescent="0.3">
      <c r="A676" s="72" t="s">
        <v>1696</v>
      </c>
      <c r="B676" s="69" t="s">
        <v>1705</v>
      </c>
      <c r="C676" s="69" t="s">
        <v>47</v>
      </c>
      <c r="D676" s="70" t="s">
        <v>58</v>
      </c>
      <c r="E676" s="71" t="s">
        <v>49</v>
      </c>
      <c r="F676" s="56">
        <v>25</v>
      </c>
      <c r="G676" s="54">
        <f>MEDIAN(Table2[[#This Row],[Max (H)]],Table2[[#This Row],[Min (H)]])</f>
        <v>31.545000000000002</v>
      </c>
      <c r="H676" s="54">
        <v>38.090000000000003</v>
      </c>
      <c r="I676" s="55">
        <v>52000</v>
      </c>
      <c r="J676" s="54">
        <v>64642.5</v>
      </c>
      <c r="K676" s="54">
        <v>79217.13</v>
      </c>
    </row>
    <row r="677" spans="1:11" x14ac:dyDescent="0.3">
      <c r="A677" s="72" t="s">
        <v>1695</v>
      </c>
      <c r="B677" s="69" t="s">
        <v>1704</v>
      </c>
      <c r="C677" s="69" t="s">
        <v>15</v>
      </c>
      <c r="D677" s="71" t="s">
        <v>20</v>
      </c>
      <c r="E677" s="71" t="s">
        <v>17</v>
      </c>
      <c r="F677" s="56">
        <v>17.89</v>
      </c>
      <c r="G677" s="54">
        <f>MEDIAN(Table2[[#This Row],[Max (H)]],Table2[[#This Row],[Min (H)]])</f>
        <v>22.1</v>
      </c>
      <c r="H677" s="54">
        <v>26.31</v>
      </c>
      <c r="I677" s="57">
        <v>37208.33</v>
      </c>
      <c r="J677" s="54">
        <v>45301.15</v>
      </c>
      <c r="K677" s="54">
        <v>54728.81</v>
      </c>
    </row>
    <row r="678" spans="1:11" x14ac:dyDescent="0.3">
      <c r="A678" s="72" t="s">
        <v>1688</v>
      </c>
      <c r="B678" s="69" t="s">
        <v>1699</v>
      </c>
      <c r="C678" s="69" t="s">
        <v>15</v>
      </c>
      <c r="D678" s="70" t="s">
        <v>20</v>
      </c>
      <c r="E678" s="71" t="s">
        <v>17</v>
      </c>
      <c r="F678" s="56">
        <v>17.89</v>
      </c>
      <c r="G678" s="54">
        <f>MEDIAN(Table2[[#This Row],[Max (H)]],Table2[[#This Row],[Min (H)]])</f>
        <v>22.1</v>
      </c>
      <c r="H678" s="54">
        <v>26.31</v>
      </c>
      <c r="I678" s="57">
        <v>37208.33</v>
      </c>
      <c r="J678" s="54">
        <v>45301.15</v>
      </c>
      <c r="K678" s="54">
        <v>54728.81</v>
      </c>
    </row>
    <row r="679" spans="1:11" x14ac:dyDescent="0.3">
      <c r="A679" s="72" t="s">
        <v>1689</v>
      </c>
      <c r="B679" s="69" t="s">
        <v>1698</v>
      </c>
      <c r="C679" s="69" t="s">
        <v>15</v>
      </c>
      <c r="D679" s="70" t="s">
        <v>41</v>
      </c>
      <c r="E679" s="71" t="s">
        <v>17</v>
      </c>
      <c r="F679" s="56">
        <v>19.13</v>
      </c>
      <c r="G679" s="54">
        <f>MEDIAN(Table2[[#This Row],[Max (H)]],Table2[[#This Row],[Min (H)]])</f>
        <v>23.634999999999998</v>
      </c>
      <c r="H679" s="54">
        <v>28.14</v>
      </c>
      <c r="I679" s="57">
        <v>39791.67</v>
      </c>
      <c r="J679" s="54">
        <v>48446.36</v>
      </c>
      <c r="K679" s="54">
        <v>58528.57</v>
      </c>
    </row>
    <row r="680" spans="1:11" x14ac:dyDescent="0.3">
      <c r="A680" s="72" t="s">
        <v>1690</v>
      </c>
      <c r="B680" s="69" t="s">
        <v>1697</v>
      </c>
      <c r="C680" s="69" t="s">
        <v>15</v>
      </c>
      <c r="D680" s="70" t="s">
        <v>16</v>
      </c>
      <c r="E680" s="71" t="s">
        <v>17</v>
      </c>
      <c r="F680" s="56">
        <v>21.59</v>
      </c>
      <c r="G680" s="54">
        <f>MEDIAN(Table2[[#This Row],[Max (H)]],Table2[[#This Row],[Min (H)]])</f>
        <v>27.234999999999999</v>
      </c>
      <c r="H680" s="54">
        <v>32.880000000000003</v>
      </c>
      <c r="I680" s="57">
        <v>44897.96</v>
      </c>
      <c r="J680" s="54">
        <v>55813.78</v>
      </c>
      <c r="K680" s="54">
        <v>68397.83</v>
      </c>
    </row>
    <row r="681" spans="1:11" x14ac:dyDescent="0.3">
      <c r="A681" s="72" t="s">
        <v>1691</v>
      </c>
      <c r="B681" s="69" t="s">
        <v>1703</v>
      </c>
      <c r="C681" s="69" t="s">
        <v>47</v>
      </c>
      <c r="D681" s="70" t="s">
        <v>52</v>
      </c>
      <c r="E681" s="71" t="s">
        <v>49</v>
      </c>
      <c r="F681" s="56">
        <v>29.04</v>
      </c>
      <c r="G681" s="54">
        <f>MEDIAN(Table2[[#This Row],[Max (H)]],Table2[[#This Row],[Min (H)]])</f>
        <v>36.64</v>
      </c>
      <c r="H681" s="54">
        <v>44.24</v>
      </c>
      <c r="I681" s="57">
        <v>60408.160000000003</v>
      </c>
      <c r="J681" s="54">
        <v>75094.899999999994</v>
      </c>
      <c r="K681" s="54">
        <v>92026.18</v>
      </c>
    </row>
    <row r="682" spans="1:11" x14ac:dyDescent="0.3">
      <c r="A682" s="69" t="s">
        <v>1263</v>
      </c>
      <c r="B682" s="69" t="s">
        <v>1264</v>
      </c>
      <c r="C682" s="69" t="s">
        <v>47</v>
      </c>
      <c r="D682" s="70" t="s">
        <v>52</v>
      </c>
      <c r="E682" s="71" t="s">
        <v>49</v>
      </c>
      <c r="F682" s="56">
        <v>29.04</v>
      </c>
      <c r="G682" s="54">
        <f>MEDIAN(Table2[[#This Row],[Max (H)]],Table2[[#This Row],[Min (H)]])</f>
        <v>36.64</v>
      </c>
      <c r="H682" s="54">
        <v>44.24</v>
      </c>
      <c r="I682" s="57">
        <v>60408.160000000003</v>
      </c>
      <c r="J682" s="54">
        <v>75094.899999999994</v>
      </c>
      <c r="K682" s="54">
        <v>92026.18</v>
      </c>
    </row>
    <row r="683" spans="1:11" x14ac:dyDescent="0.3">
      <c r="A683" s="69" t="s">
        <v>1265</v>
      </c>
      <c r="B683" s="69" t="s">
        <v>1266</v>
      </c>
      <c r="C683" s="69" t="s">
        <v>15</v>
      </c>
      <c r="D683" s="70" t="s">
        <v>26</v>
      </c>
      <c r="E683" s="71" t="s">
        <v>17</v>
      </c>
      <c r="F683" s="55">
        <v>25.65</v>
      </c>
      <c r="G683" s="54">
        <f>MEDIAN(Table2[[#This Row],[Max (H)]],Table2[[#This Row],[Min (H)]])</f>
        <v>32.36</v>
      </c>
      <c r="H683" s="54">
        <v>39.07</v>
      </c>
      <c r="I683" s="55">
        <v>53346.94</v>
      </c>
      <c r="J683" s="54">
        <v>66316.92</v>
      </c>
      <c r="K683" s="54">
        <v>81269.06</v>
      </c>
    </row>
    <row r="684" spans="1:11" x14ac:dyDescent="0.3">
      <c r="A684" s="69" t="s">
        <v>1267</v>
      </c>
      <c r="B684" s="69" t="s">
        <v>1268</v>
      </c>
      <c r="C684" s="69" t="s">
        <v>47</v>
      </c>
      <c r="D684" s="70" t="s">
        <v>58</v>
      </c>
      <c r="E684" s="71" t="s">
        <v>49</v>
      </c>
      <c r="F684" s="55">
        <v>25</v>
      </c>
      <c r="G684" s="54">
        <f>MEDIAN(Table2[[#This Row],[Max (H)]],Table2[[#This Row],[Min (H)]])</f>
        <v>31.545000000000002</v>
      </c>
      <c r="H684" s="54">
        <v>38.090000000000003</v>
      </c>
      <c r="I684" s="55">
        <v>52000</v>
      </c>
      <c r="J684" s="54">
        <v>64642.5</v>
      </c>
      <c r="K684" s="54">
        <v>79217.13</v>
      </c>
    </row>
    <row r="685" spans="1:11" x14ac:dyDescent="0.3">
      <c r="A685" s="69" t="s">
        <v>1269</v>
      </c>
      <c r="B685" s="69" t="s">
        <v>1270</v>
      </c>
      <c r="C685" s="69" t="s">
        <v>15</v>
      </c>
      <c r="D685" s="70" t="s">
        <v>36</v>
      </c>
      <c r="E685" s="71" t="s">
        <v>17</v>
      </c>
      <c r="F685" s="55">
        <v>16.43</v>
      </c>
      <c r="G685" s="54">
        <f>MEDIAN(Table2[[#This Row],[Max (H)]],Table2[[#This Row],[Min (H)]])</f>
        <v>20.295502163461538</v>
      </c>
      <c r="H685" s="54">
        <v>24.161004326923077</v>
      </c>
      <c r="I685" s="55">
        <v>34166.67</v>
      </c>
      <c r="J685" s="54">
        <v>41597.919999999998</v>
      </c>
      <c r="K685" s="54">
        <v>50254.89</v>
      </c>
    </row>
    <row r="686" spans="1:11" x14ac:dyDescent="0.3">
      <c r="A686" s="69" t="s">
        <v>1271</v>
      </c>
      <c r="B686" s="69" t="s">
        <v>1272</v>
      </c>
      <c r="C686" s="69" t="s">
        <v>47</v>
      </c>
      <c r="D686" s="70" t="s">
        <v>52</v>
      </c>
      <c r="E686" s="71" t="s">
        <v>49</v>
      </c>
      <c r="F686" s="55">
        <v>29.04</v>
      </c>
      <c r="G686" s="54">
        <f>MEDIAN(Table2[[#This Row],[Max (H)]],Table2[[#This Row],[Min (H)]])</f>
        <v>36.64</v>
      </c>
      <c r="H686" s="54">
        <v>44.24</v>
      </c>
      <c r="I686" s="55">
        <v>60408.160000000003</v>
      </c>
      <c r="J686" s="54">
        <v>75094.899999999994</v>
      </c>
      <c r="K686" s="54">
        <v>92026.18</v>
      </c>
    </row>
    <row r="687" spans="1:11" x14ac:dyDescent="0.3">
      <c r="A687" s="69" t="s">
        <v>1273</v>
      </c>
      <c r="B687" s="69" t="s">
        <v>1274</v>
      </c>
      <c r="C687" s="69" t="s">
        <v>47</v>
      </c>
      <c r="D687" s="70" t="s">
        <v>52</v>
      </c>
      <c r="E687" s="71" t="s">
        <v>49</v>
      </c>
      <c r="F687" s="55">
        <v>29.04</v>
      </c>
      <c r="G687" s="54">
        <f>MEDIAN(Table2[[#This Row],[Max (H)]],Table2[[#This Row],[Min (H)]])</f>
        <v>36.64</v>
      </c>
      <c r="H687" s="54">
        <v>44.24</v>
      </c>
      <c r="I687" s="55">
        <v>60408.160000000003</v>
      </c>
      <c r="J687" s="54">
        <v>75094.899999999994</v>
      </c>
      <c r="K687" s="54">
        <v>92026.18</v>
      </c>
    </row>
    <row r="688" spans="1:11" x14ac:dyDescent="0.3">
      <c r="A688" s="72" t="s">
        <v>1638</v>
      </c>
      <c r="B688" s="69" t="s">
        <v>1656</v>
      </c>
      <c r="C688" s="69" t="s">
        <v>47</v>
      </c>
      <c r="D688" s="70" t="s">
        <v>48</v>
      </c>
      <c r="E688" s="71" t="s">
        <v>49</v>
      </c>
      <c r="F688" s="55">
        <v>36.729999999999997</v>
      </c>
      <c r="G688" s="54">
        <f>MEDIAN(Table2[[#This Row],[Max (H)]],Table2[[#This Row],[Min (H)]])</f>
        <v>47.31</v>
      </c>
      <c r="H688" s="54">
        <v>57.89</v>
      </c>
      <c r="I688" s="55">
        <v>76400</v>
      </c>
      <c r="J688" s="54">
        <v>96932.5</v>
      </c>
      <c r="K688" s="54">
        <v>120401.63</v>
      </c>
    </row>
    <row r="689" spans="1:11" x14ac:dyDescent="0.3">
      <c r="A689" s="69" t="s">
        <v>1275</v>
      </c>
      <c r="B689" s="69" t="s">
        <v>1276</v>
      </c>
      <c r="C689" s="69" t="s">
        <v>47</v>
      </c>
      <c r="D689" s="70" t="s">
        <v>71</v>
      </c>
      <c r="E689" s="71" t="s">
        <v>49</v>
      </c>
      <c r="F689" s="55">
        <v>33.159999999999997</v>
      </c>
      <c r="G689" s="54">
        <f>MEDIAN(Table2[[#This Row],[Max (H)]],Table2[[#This Row],[Min (H)]])</f>
        <v>41.84</v>
      </c>
      <c r="H689" s="54">
        <v>50.52</v>
      </c>
      <c r="I689" s="55">
        <v>68979.59</v>
      </c>
      <c r="J689" s="54">
        <v>85750.26</v>
      </c>
      <c r="K689" s="54">
        <v>105083.94</v>
      </c>
    </row>
    <row r="690" spans="1:11" x14ac:dyDescent="0.3">
      <c r="A690" s="69" t="s">
        <v>1277</v>
      </c>
      <c r="B690" s="69" t="s">
        <v>1278</v>
      </c>
      <c r="C690" s="69" t="s">
        <v>47</v>
      </c>
      <c r="D690" s="70" t="s">
        <v>792</v>
      </c>
      <c r="E690" s="71" t="s">
        <v>17</v>
      </c>
      <c r="F690" s="54">
        <v>15</v>
      </c>
      <c r="G690" s="54">
        <f>MEDIAN(Table2[[#This Row],[Max (H)]],Table2[[#This Row],[Min (H)]])</f>
        <v>20</v>
      </c>
      <c r="H690" s="54">
        <v>25</v>
      </c>
      <c r="I690" s="54">
        <v>31200</v>
      </c>
      <c r="J690" s="54">
        <v>41600</v>
      </c>
      <c r="K690" s="54">
        <v>52000</v>
      </c>
    </row>
    <row r="691" spans="1:11" x14ac:dyDescent="0.3">
      <c r="A691" s="69" t="s">
        <v>1279</v>
      </c>
      <c r="B691" s="69" t="s">
        <v>1280</v>
      </c>
      <c r="C691" s="69" t="s">
        <v>47</v>
      </c>
      <c r="D691" s="70" t="s">
        <v>108</v>
      </c>
      <c r="E691" s="71" t="s">
        <v>49</v>
      </c>
      <c r="F691" s="55">
        <v>29.36</v>
      </c>
      <c r="G691" s="54">
        <f>MEDIAN(Table2[[#This Row],[Max (H)]],Table2[[#This Row],[Min (H)]])</f>
        <v>37.04</v>
      </c>
      <c r="H691" s="54">
        <v>44.72</v>
      </c>
      <c r="I691" s="55">
        <v>61061.22</v>
      </c>
      <c r="J691" s="54">
        <v>75906.740000000005</v>
      </c>
      <c r="K691" s="54">
        <v>93021.06</v>
      </c>
    </row>
    <row r="692" spans="1:11" x14ac:dyDescent="0.3">
      <c r="A692" s="69" t="s">
        <v>1281</v>
      </c>
      <c r="B692" s="69" t="s">
        <v>1282</v>
      </c>
      <c r="C692" s="69" t="s">
        <v>47</v>
      </c>
      <c r="D692" s="70" t="s">
        <v>71</v>
      </c>
      <c r="E692" s="71" t="s">
        <v>49</v>
      </c>
      <c r="F692" s="54">
        <v>33.159999999999997</v>
      </c>
      <c r="G692" s="54">
        <f>MEDIAN(Table2[[#This Row],[Max (H)]],Table2[[#This Row],[Min (H)]])</f>
        <v>41.84</v>
      </c>
      <c r="H692" s="54">
        <v>50.52</v>
      </c>
      <c r="I692" s="54">
        <v>68979.59</v>
      </c>
      <c r="J692" s="54">
        <v>85750.26</v>
      </c>
      <c r="K692" s="54">
        <v>105083.94</v>
      </c>
    </row>
    <row r="693" spans="1:11" x14ac:dyDescent="0.3">
      <c r="A693" s="69" t="s">
        <v>1283</v>
      </c>
      <c r="B693" s="69" t="s">
        <v>1284</v>
      </c>
      <c r="C693" s="69" t="s">
        <v>47</v>
      </c>
      <c r="D693" s="70" t="s">
        <v>48</v>
      </c>
      <c r="E693" s="71" t="s">
        <v>49</v>
      </c>
      <c r="F693" s="55">
        <v>36.729999999999997</v>
      </c>
      <c r="G693" s="54">
        <f>MEDIAN(Table2[[#This Row],[Max (H)]],Table2[[#This Row],[Min (H)]])</f>
        <v>47.31</v>
      </c>
      <c r="H693" s="54">
        <v>57.89</v>
      </c>
      <c r="I693" s="55">
        <v>76400</v>
      </c>
      <c r="J693" s="54">
        <v>96932.5</v>
      </c>
      <c r="K693" s="54">
        <v>120401.63</v>
      </c>
    </row>
    <row r="694" spans="1:11" x14ac:dyDescent="0.3">
      <c r="A694" s="69" t="s">
        <v>1285</v>
      </c>
      <c r="B694" s="69" t="s">
        <v>1286</v>
      </c>
      <c r="C694" s="69" t="s">
        <v>47</v>
      </c>
      <c r="D694" s="70" t="s">
        <v>71</v>
      </c>
      <c r="E694" s="71" t="s">
        <v>49</v>
      </c>
      <c r="F694" s="55">
        <v>33.159999999999997</v>
      </c>
      <c r="G694" s="54">
        <f>MEDIAN(Table2[[#This Row],[Max (H)]],Table2[[#This Row],[Min (H)]])</f>
        <v>41.84</v>
      </c>
      <c r="H694" s="54">
        <v>50.52</v>
      </c>
      <c r="I694" s="55">
        <v>68979.59</v>
      </c>
      <c r="J694" s="54">
        <v>85750.26</v>
      </c>
      <c r="K694" s="54">
        <v>105083.94</v>
      </c>
    </row>
    <row r="695" spans="1:11" x14ac:dyDescent="0.3">
      <c r="A695" s="69" t="s">
        <v>1287</v>
      </c>
      <c r="B695" s="69" t="s">
        <v>1288</v>
      </c>
      <c r="C695" s="69" t="s">
        <v>47</v>
      </c>
      <c r="D695" s="70" t="s">
        <v>52</v>
      </c>
      <c r="E695" s="71" t="s">
        <v>49</v>
      </c>
      <c r="F695" s="54">
        <v>29.04</v>
      </c>
      <c r="G695" s="54">
        <f>MEDIAN(Table2[[#This Row],[Max (H)]],Table2[[#This Row],[Min (H)]])</f>
        <v>36.64</v>
      </c>
      <c r="H695" s="54">
        <v>44.24</v>
      </c>
      <c r="I695" s="54">
        <v>60408.160000000003</v>
      </c>
      <c r="J695" s="54">
        <v>75094.899999999994</v>
      </c>
      <c r="K695" s="54">
        <v>92026.18</v>
      </c>
    </row>
    <row r="696" spans="1:11" x14ac:dyDescent="0.3">
      <c r="A696" s="69" t="s">
        <v>164</v>
      </c>
      <c r="B696" s="69" t="s">
        <v>1818</v>
      </c>
      <c r="C696" s="69" t="s">
        <v>47</v>
      </c>
      <c r="D696" s="74" t="s">
        <v>55</v>
      </c>
      <c r="E696" s="71" t="s">
        <v>49</v>
      </c>
      <c r="F696" s="54">
        <v>32.31</v>
      </c>
      <c r="G696" s="54">
        <f>MEDIAN(Table2[[#This Row],[Max (H)]],Table2[[#This Row],[Min (H)]])</f>
        <v>41.61</v>
      </c>
      <c r="H696" s="54">
        <v>50.91</v>
      </c>
      <c r="I696" s="54">
        <v>67200</v>
      </c>
      <c r="J696" s="54">
        <v>85260</v>
      </c>
      <c r="K696" s="54">
        <v>105902.99999999999</v>
      </c>
    </row>
    <row r="697" spans="1:11" x14ac:dyDescent="0.3">
      <c r="A697" s="69" t="s">
        <v>1289</v>
      </c>
      <c r="B697" s="69" t="s">
        <v>1290</v>
      </c>
      <c r="C697" s="69" t="s">
        <v>47</v>
      </c>
      <c r="D697" s="70" t="s">
        <v>71</v>
      </c>
      <c r="E697" s="71" t="s">
        <v>49</v>
      </c>
      <c r="F697" s="54">
        <v>33.159999999999997</v>
      </c>
      <c r="G697" s="54">
        <f>MEDIAN(Table2[[#This Row],[Max (H)]],Table2[[#This Row],[Min (H)]])</f>
        <v>41.84</v>
      </c>
      <c r="H697" s="54">
        <v>50.52</v>
      </c>
      <c r="I697" s="54">
        <v>68979.59</v>
      </c>
      <c r="J697" s="54">
        <v>85750.26</v>
      </c>
      <c r="K697" s="54">
        <v>105083.94</v>
      </c>
    </row>
    <row r="698" spans="1:11" x14ac:dyDescent="0.3">
      <c r="A698" s="69" t="s">
        <v>1291</v>
      </c>
      <c r="B698" s="69" t="s">
        <v>1292</v>
      </c>
      <c r="C698" s="69" t="s">
        <v>15</v>
      </c>
      <c r="D698" s="70" t="s">
        <v>340</v>
      </c>
      <c r="E698" s="71" t="s">
        <v>17</v>
      </c>
      <c r="F698" s="54">
        <v>29.36</v>
      </c>
      <c r="G698" s="54">
        <f>MEDIAN(Table2[[#This Row],[Max (H)]],Table2[[#This Row],[Min (H)]])</f>
        <v>37.04</v>
      </c>
      <c r="H698" s="54">
        <v>44.72</v>
      </c>
      <c r="I698" s="54">
        <v>61061.22</v>
      </c>
      <c r="J698" s="54">
        <v>75906.740000000005</v>
      </c>
      <c r="K698" s="54">
        <v>93021.06</v>
      </c>
    </row>
    <row r="699" spans="1:11" x14ac:dyDescent="0.3">
      <c r="A699" s="69" t="s">
        <v>1293</v>
      </c>
      <c r="B699" s="69" t="s">
        <v>1294</v>
      </c>
      <c r="C699" s="69" t="s">
        <v>47</v>
      </c>
      <c r="D699" s="70" t="s">
        <v>110</v>
      </c>
      <c r="E699" s="71" t="s">
        <v>49</v>
      </c>
      <c r="F699" s="54">
        <v>57.56</v>
      </c>
      <c r="G699" s="54">
        <f>MEDIAN(Table2[[#This Row],[Max (H)]],Table2[[#This Row],[Min (H)]])</f>
        <v>74.504999999999995</v>
      </c>
      <c r="H699" s="54">
        <v>91.45</v>
      </c>
      <c r="I699" s="54">
        <v>119725.49</v>
      </c>
      <c r="J699" s="54">
        <v>154969.68</v>
      </c>
      <c r="K699" s="54">
        <v>190213.87</v>
      </c>
    </row>
    <row r="700" spans="1:11" x14ac:dyDescent="0.3">
      <c r="A700" s="69" t="s">
        <v>1295</v>
      </c>
      <c r="B700" s="69" t="s">
        <v>1296</v>
      </c>
      <c r="C700" s="69" t="s">
        <v>15</v>
      </c>
      <c r="D700" s="70" t="s">
        <v>26</v>
      </c>
      <c r="E700" s="71" t="s">
        <v>17</v>
      </c>
      <c r="F700" s="55">
        <v>25.65</v>
      </c>
      <c r="G700" s="54">
        <f>MEDIAN(Table2[[#This Row],[Max (H)]],Table2[[#This Row],[Min (H)]])</f>
        <v>32.36</v>
      </c>
      <c r="H700" s="54">
        <v>39.07</v>
      </c>
      <c r="I700" s="55">
        <v>53346.94</v>
      </c>
      <c r="J700" s="54">
        <v>66316.92</v>
      </c>
      <c r="K700" s="54">
        <v>81269.06</v>
      </c>
    </row>
    <row r="701" spans="1:11" x14ac:dyDescent="0.3">
      <c r="A701" s="69" t="s">
        <v>1297</v>
      </c>
      <c r="B701" s="69" t="s">
        <v>1298</v>
      </c>
      <c r="C701" s="69" t="s">
        <v>15</v>
      </c>
      <c r="D701" s="70" t="s">
        <v>23</v>
      </c>
      <c r="E701" s="71" t="s">
        <v>17</v>
      </c>
      <c r="F701" s="54">
        <v>23.18</v>
      </c>
      <c r="G701" s="54">
        <f>MEDIAN(Table2[[#This Row],[Max (H)]],Table2[[#This Row],[Min (H)]])</f>
        <v>28.635000000000002</v>
      </c>
      <c r="H701" s="54">
        <v>34.090000000000003</v>
      </c>
      <c r="I701" s="54">
        <v>48208.33</v>
      </c>
      <c r="J701" s="54">
        <v>58693.65</v>
      </c>
      <c r="K701" s="54">
        <v>70908.429999999993</v>
      </c>
    </row>
    <row r="702" spans="1:11" x14ac:dyDescent="0.3">
      <c r="A702" s="69" t="s">
        <v>1299</v>
      </c>
      <c r="B702" s="69" t="s">
        <v>1300</v>
      </c>
      <c r="C702" s="69" t="s">
        <v>15</v>
      </c>
      <c r="D702" s="70" t="s">
        <v>635</v>
      </c>
      <c r="E702" s="71" t="s">
        <v>17</v>
      </c>
      <c r="F702" s="54">
        <v>15</v>
      </c>
      <c r="G702" s="54"/>
      <c r="H702" s="54">
        <v>31.06</v>
      </c>
      <c r="I702" s="54">
        <v>31200</v>
      </c>
      <c r="J702" s="54"/>
      <c r="K702" s="54">
        <f>Table2[[#This Row],[Max (H)]]*2080</f>
        <v>64604.799999999996</v>
      </c>
    </row>
    <row r="703" spans="1:11" x14ac:dyDescent="0.3">
      <c r="A703" s="69" t="s">
        <v>1301</v>
      </c>
      <c r="B703" s="69" t="s">
        <v>1302</v>
      </c>
      <c r="C703" s="69" t="s">
        <v>47</v>
      </c>
      <c r="D703" s="70" t="s">
        <v>169</v>
      </c>
      <c r="E703" s="71" t="s">
        <v>49</v>
      </c>
      <c r="F703" s="54">
        <v>42.4</v>
      </c>
      <c r="G703" s="54">
        <f>MEDIAN(Table2[[#This Row],[Max (H)]],Table2[[#This Row],[Min (H)]])</f>
        <v>54.614999999999995</v>
      </c>
      <c r="H703" s="54">
        <v>66.83</v>
      </c>
      <c r="I703" s="54">
        <v>88200</v>
      </c>
      <c r="J703" s="54">
        <v>111903.75</v>
      </c>
      <c r="K703" s="54">
        <v>138997.69</v>
      </c>
    </row>
    <row r="704" spans="1:11" x14ac:dyDescent="0.3">
      <c r="A704" s="69" t="s">
        <v>1303</v>
      </c>
      <c r="B704" s="69" t="s">
        <v>1304</v>
      </c>
      <c r="C704" s="69" t="s">
        <v>15</v>
      </c>
      <c r="D704" s="70" t="s">
        <v>20</v>
      </c>
      <c r="E704" s="71" t="s">
        <v>17</v>
      </c>
      <c r="F704" s="54">
        <v>17.89</v>
      </c>
      <c r="G704" s="54">
        <f>MEDIAN(Table2[[#This Row],[Max (H)]],Table2[[#This Row],[Min (H)]])</f>
        <v>22.1</v>
      </c>
      <c r="H704" s="54">
        <v>26.31</v>
      </c>
      <c r="I704" s="54">
        <v>37208.33</v>
      </c>
      <c r="J704" s="54">
        <v>45301.15</v>
      </c>
      <c r="K704" s="54">
        <v>54728.81</v>
      </c>
    </row>
    <row r="705" spans="1:11" x14ac:dyDescent="0.3">
      <c r="A705" s="69" t="s">
        <v>1305</v>
      </c>
      <c r="B705" s="69" t="s">
        <v>1306</v>
      </c>
      <c r="C705" s="69" t="s">
        <v>47</v>
      </c>
      <c r="D705" s="70" t="s">
        <v>58</v>
      </c>
      <c r="E705" s="71" t="s">
        <v>49</v>
      </c>
      <c r="F705" s="55">
        <v>25</v>
      </c>
      <c r="G705" s="54">
        <f>MEDIAN(Table2[[#This Row],[Max (H)]],Table2[[#This Row],[Min (H)]])</f>
        <v>31.545000000000002</v>
      </c>
      <c r="H705" s="54">
        <v>38.090000000000003</v>
      </c>
      <c r="I705" s="55">
        <v>52000</v>
      </c>
      <c r="J705" s="54">
        <v>64642.5</v>
      </c>
      <c r="K705" s="54">
        <v>79217.13</v>
      </c>
    </row>
    <row r="706" spans="1:11" x14ac:dyDescent="0.3">
      <c r="A706" s="69" t="s">
        <v>1307</v>
      </c>
      <c r="B706" s="69" t="s">
        <v>1308</v>
      </c>
      <c r="C706" s="69" t="s">
        <v>47</v>
      </c>
      <c r="D706" s="70" t="s">
        <v>48</v>
      </c>
      <c r="E706" s="71" t="s">
        <v>49</v>
      </c>
      <c r="F706" s="55">
        <v>36.729999999999997</v>
      </c>
      <c r="G706" s="54">
        <f>MEDIAN(Table2[[#This Row],[Max (H)]],Table2[[#This Row],[Min (H)]])</f>
        <v>47.31</v>
      </c>
      <c r="H706" s="54">
        <v>57.89</v>
      </c>
      <c r="I706" s="55">
        <v>76400</v>
      </c>
      <c r="J706" s="54">
        <v>96932.5</v>
      </c>
      <c r="K706" s="54">
        <v>120401.63</v>
      </c>
    </row>
    <row r="707" spans="1:11" x14ac:dyDescent="0.3">
      <c r="A707" s="72" t="s">
        <v>1635</v>
      </c>
      <c r="B707" s="69" t="s">
        <v>1636</v>
      </c>
      <c r="C707" s="69" t="s">
        <v>47</v>
      </c>
      <c r="D707" s="70" t="s">
        <v>58</v>
      </c>
      <c r="E707" s="71" t="s">
        <v>49</v>
      </c>
      <c r="F707" s="55">
        <v>25</v>
      </c>
      <c r="G707" s="54">
        <f>MEDIAN(Table2[[#This Row],[Max (H)]],Table2[[#This Row],[Min (H)]])</f>
        <v>31.545000000000002</v>
      </c>
      <c r="H707" s="54">
        <v>38.090000000000003</v>
      </c>
      <c r="I707" s="55">
        <v>52000</v>
      </c>
      <c r="J707" s="54">
        <v>64642.5</v>
      </c>
      <c r="K707" s="54">
        <v>79217.13</v>
      </c>
    </row>
    <row r="708" spans="1:11" x14ac:dyDescent="0.3">
      <c r="A708" s="69" t="s">
        <v>1309</v>
      </c>
      <c r="B708" s="69" t="s">
        <v>1310</v>
      </c>
      <c r="C708" s="69" t="s">
        <v>47</v>
      </c>
      <c r="D708" s="70" t="s">
        <v>48</v>
      </c>
      <c r="E708" s="71" t="s">
        <v>49</v>
      </c>
      <c r="F708" s="55">
        <v>36.729999999999997</v>
      </c>
      <c r="G708" s="54">
        <f>MEDIAN(Table2[[#This Row],[Max (H)]],Table2[[#This Row],[Min (H)]])</f>
        <v>47.31</v>
      </c>
      <c r="H708" s="54">
        <v>57.89</v>
      </c>
      <c r="I708" s="55">
        <v>76400</v>
      </c>
      <c r="J708" s="54">
        <v>96932.5</v>
      </c>
      <c r="K708" s="54">
        <v>120401.63</v>
      </c>
    </row>
    <row r="709" spans="1:11" x14ac:dyDescent="0.3">
      <c r="A709" s="69" t="s">
        <v>1311</v>
      </c>
      <c r="B709" s="69" t="s">
        <v>1312</v>
      </c>
      <c r="C709" s="69" t="s">
        <v>47</v>
      </c>
      <c r="D709" s="70" t="s">
        <v>169</v>
      </c>
      <c r="E709" s="71" t="s">
        <v>49</v>
      </c>
      <c r="F709" s="54">
        <v>42.4</v>
      </c>
      <c r="G709" s="54">
        <f>MEDIAN(Table2[[#This Row],[Max (H)]],Table2[[#This Row],[Min (H)]])</f>
        <v>54.614999999999995</v>
      </c>
      <c r="H709" s="54">
        <v>66.83</v>
      </c>
      <c r="I709" s="54">
        <v>88200</v>
      </c>
      <c r="J709" s="54">
        <v>111903.75</v>
      </c>
      <c r="K709" s="54">
        <v>138997.69</v>
      </c>
    </row>
    <row r="710" spans="1:11" x14ac:dyDescent="0.3">
      <c r="A710" s="69" t="s">
        <v>1313</v>
      </c>
      <c r="B710" s="69" t="s">
        <v>1314</v>
      </c>
      <c r="C710" s="69" t="s">
        <v>15</v>
      </c>
      <c r="D710" s="70" t="s">
        <v>41</v>
      </c>
      <c r="E710" s="71" t="s">
        <v>17</v>
      </c>
      <c r="F710" s="54">
        <v>19.13</v>
      </c>
      <c r="G710" s="54">
        <f>MEDIAN(Table2[[#This Row],[Max (H)]],Table2[[#This Row],[Min (H)]])</f>
        <v>23.634999999999998</v>
      </c>
      <c r="H710" s="54">
        <v>28.14</v>
      </c>
      <c r="I710" s="54">
        <v>39791.67</v>
      </c>
      <c r="J710" s="54">
        <v>48446.36</v>
      </c>
      <c r="K710" s="54">
        <v>58528.57</v>
      </c>
    </row>
    <row r="711" spans="1:11" x14ac:dyDescent="0.3">
      <c r="A711" s="69" t="s">
        <v>1315</v>
      </c>
      <c r="B711" s="69" t="s">
        <v>1316</v>
      </c>
      <c r="C711" s="69" t="s">
        <v>104</v>
      </c>
      <c r="D711" s="70" t="s">
        <v>16</v>
      </c>
      <c r="E711" s="71" t="s">
        <v>17</v>
      </c>
      <c r="F711" s="55">
        <v>21.59</v>
      </c>
      <c r="G711" s="54">
        <f>MEDIAN(Table2[[#This Row],[Max (H)]],Table2[[#This Row],[Min (H)]])</f>
        <v>27.234999999999999</v>
      </c>
      <c r="H711" s="54">
        <v>32.880000000000003</v>
      </c>
      <c r="I711" s="55">
        <v>44897.96</v>
      </c>
      <c r="J711" s="54">
        <v>55813.78</v>
      </c>
      <c r="K711" s="54">
        <v>68397.83</v>
      </c>
    </row>
    <row r="712" spans="1:11" x14ac:dyDescent="0.3">
      <c r="A712" s="69" t="s">
        <v>1317</v>
      </c>
      <c r="B712" s="69" t="s">
        <v>1318</v>
      </c>
      <c r="C712" s="69" t="s">
        <v>47</v>
      </c>
      <c r="D712" s="70" t="s">
        <v>52</v>
      </c>
      <c r="E712" s="71" t="s">
        <v>49</v>
      </c>
      <c r="F712" s="54">
        <v>29.04</v>
      </c>
      <c r="G712" s="54">
        <f>MEDIAN(Table2[[#This Row],[Max (H)]],Table2[[#This Row],[Min (H)]])</f>
        <v>36.64</v>
      </c>
      <c r="H712" s="54">
        <v>44.24</v>
      </c>
      <c r="I712" s="54">
        <v>60408.160000000003</v>
      </c>
      <c r="J712" s="54">
        <v>75094.899999999994</v>
      </c>
      <c r="K712" s="54">
        <v>92026.18</v>
      </c>
    </row>
    <row r="713" spans="1:11" x14ac:dyDescent="0.3">
      <c r="A713" s="69" t="s">
        <v>1319</v>
      </c>
      <c r="B713" s="69" t="s">
        <v>1320</v>
      </c>
      <c r="C713" s="69" t="s">
        <v>47</v>
      </c>
      <c r="D713" s="70" t="s">
        <v>169</v>
      </c>
      <c r="E713" s="71" t="s">
        <v>49</v>
      </c>
      <c r="F713" s="55">
        <v>42.4</v>
      </c>
      <c r="G713" s="54">
        <f>MEDIAN(Table2[[#This Row],[Max (H)]],Table2[[#This Row],[Min (H)]])</f>
        <v>54.614999999999995</v>
      </c>
      <c r="H713" s="54">
        <v>66.83</v>
      </c>
      <c r="I713" s="55">
        <v>88200</v>
      </c>
      <c r="J713" s="54">
        <v>111903.75</v>
      </c>
      <c r="K713" s="54">
        <v>138997.69</v>
      </c>
    </row>
    <row r="714" spans="1:11" x14ac:dyDescent="0.3">
      <c r="A714" s="72" t="s">
        <v>1672</v>
      </c>
      <c r="B714" s="69" t="s">
        <v>1673</v>
      </c>
      <c r="C714" s="69" t="s">
        <v>47</v>
      </c>
      <c r="D714" s="74" t="s">
        <v>605</v>
      </c>
      <c r="E714" s="71" t="s">
        <v>49</v>
      </c>
      <c r="F714" s="54">
        <v>72.39</v>
      </c>
      <c r="G714" s="54">
        <f>MEDIAN(Table2[[#This Row],[Max (H)]],Table2[[#This Row],[Min (H)]])</f>
        <v>95.56</v>
      </c>
      <c r="H714" s="54">
        <v>118.73</v>
      </c>
      <c r="I714" s="54">
        <v>150576.92000000001</v>
      </c>
      <c r="J714" s="54">
        <v>198761.54</v>
      </c>
      <c r="K714" s="54">
        <v>246946.16</v>
      </c>
    </row>
    <row r="715" spans="1:11" x14ac:dyDescent="0.3">
      <c r="A715" s="69" t="s">
        <v>1321</v>
      </c>
      <c r="B715" s="69" t="s">
        <v>1322</v>
      </c>
      <c r="C715" s="69" t="s">
        <v>15</v>
      </c>
      <c r="D715" s="70" t="s">
        <v>16</v>
      </c>
      <c r="E715" s="71" t="s">
        <v>17</v>
      </c>
      <c r="F715" s="54">
        <v>21.59</v>
      </c>
      <c r="G715" s="54">
        <f>MEDIAN(Table2[[#This Row],[Max (H)]],Table2[[#This Row],[Min (H)]])</f>
        <v>27.234999999999999</v>
      </c>
      <c r="H715" s="54">
        <v>32.880000000000003</v>
      </c>
      <c r="I715" s="54">
        <v>44897.96</v>
      </c>
      <c r="J715" s="54">
        <v>55813.78</v>
      </c>
      <c r="K715" s="54">
        <v>68397.83</v>
      </c>
    </row>
    <row r="716" spans="1:11" x14ac:dyDescent="0.3">
      <c r="A716" s="69" t="s">
        <v>1323</v>
      </c>
      <c r="B716" s="69" t="s">
        <v>1324</v>
      </c>
      <c r="C716" s="69" t="s">
        <v>15</v>
      </c>
      <c r="D716" s="70" t="s">
        <v>41</v>
      </c>
      <c r="E716" s="71" t="s">
        <v>17</v>
      </c>
      <c r="F716" s="54">
        <v>19.13</v>
      </c>
      <c r="G716" s="54">
        <f>MEDIAN(Table2[[#This Row],[Max (H)]],Table2[[#This Row],[Min (H)]])</f>
        <v>23.634999999999998</v>
      </c>
      <c r="H716" s="54">
        <v>28.14</v>
      </c>
      <c r="I716" s="54">
        <v>39791.67</v>
      </c>
      <c r="J716" s="54">
        <v>48446.36</v>
      </c>
      <c r="K716" s="54">
        <v>58528.57</v>
      </c>
    </row>
    <row r="717" spans="1:11" x14ac:dyDescent="0.3">
      <c r="A717" s="69" t="s">
        <v>1325</v>
      </c>
      <c r="B717" s="69" t="s">
        <v>1326</v>
      </c>
      <c r="C717" s="69" t="s">
        <v>47</v>
      </c>
      <c r="D717" s="74" t="s">
        <v>58</v>
      </c>
      <c r="E717" s="71" t="s">
        <v>49</v>
      </c>
      <c r="F717" s="55">
        <v>25</v>
      </c>
      <c r="G717" s="54">
        <f>MEDIAN(Table2[[#This Row],[Max (H)]],Table2[[#This Row],[Min (H)]])</f>
        <v>31.545000000000002</v>
      </c>
      <c r="H717" s="54">
        <v>38.090000000000003</v>
      </c>
      <c r="I717" s="55">
        <v>52000</v>
      </c>
      <c r="J717" s="54">
        <v>64642.5</v>
      </c>
      <c r="K717" s="54">
        <v>79217.13</v>
      </c>
    </row>
    <row r="718" spans="1:11" x14ac:dyDescent="0.3">
      <c r="A718" s="69" t="s">
        <v>1327</v>
      </c>
      <c r="B718" s="69" t="s">
        <v>1328</v>
      </c>
      <c r="C718" s="69" t="s">
        <v>15</v>
      </c>
      <c r="D718" s="70" t="s">
        <v>41</v>
      </c>
      <c r="E718" s="71" t="s">
        <v>17</v>
      </c>
      <c r="F718" s="54">
        <v>19.13</v>
      </c>
      <c r="G718" s="54">
        <f>MEDIAN(Table2[[#This Row],[Max (H)]],Table2[[#This Row],[Min (H)]])</f>
        <v>23.634999999999998</v>
      </c>
      <c r="H718" s="54">
        <v>28.14</v>
      </c>
      <c r="I718" s="54">
        <v>39791.67</v>
      </c>
      <c r="J718" s="54">
        <v>48446.36</v>
      </c>
      <c r="K718" s="54">
        <v>58528.57</v>
      </c>
    </row>
    <row r="719" spans="1:11" x14ac:dyDescent="0.3">
      <c r="A719" s="69" t="s">
        <v>1329</v>
      </c>
      <c r="B719" s="69" t="s">
        <v>1330</v>
      </c>
      <c r="C719" s="69" t="s">
        <v>32</v>
      </c>
      <c r="D719" s="70" t="s">
        <v>44</v>
      </c>
      <c r="E719" s="71" t="s">
        <v>17</v>
      </c>
      <c r="F719" s="54">
        <v>20.3</v>
      </c>
      <c r="G719" s="54"/>
      <c r="H719" s="54">
        <v>28.41</v>
      </c>
      <c r="I719" s="54">
        <v>42215.4</v>
      </c>
      <c r="J719" s="54"/>
      <c r="K719" s="54">
        <v>59100.62</v>
      </c>
    </row>
    <row r="720" spans="1:11" x14ac:dyDescent="0.3">
      <c r="A720" s="69" t="s">
        <v>1331</v>
      </c>
      <c r="B720" s="69" t="s">
        <v>1332</v>
      </c>
      <c r="C720" s="69" t="s">
        <v>15</v>
      </c>
      <c r="D720" s="70" t="s">
        <v>279</v>
      </c>
      <c r="E720" s="71" t="s">
        <v>17</v>
      </c>
      <c r="F720" s="54">
        <v>15</v>
      </c>
      <c r="G720" s="54">
        <f>MEDIAN(Table2[[#This Row],[Max (H)]],Table2[[#This Row],[Min (H)]])</f>
        <v>17.914999999999999</v>
      </c>
      <c r="H720" s="54">
        <v>20.83</v>
      </c>
      <c r="I720" s="54">
        <v>31200</v>
      </c>
      <c r="J720" s="54">
        <v>36736.36</v>
      </c>
      <c r="K720" s="54">
        <v>43329.53</v>
      </c>
    </row>
    <row r="721" spans="1:11" x14ac:dyDescent="0.3">
      <c r="A721" s="69" t="s">
        <v>1333</v>
      </c>
      <c r="B721" s="69" t="s">
        <v>1334</v>
      </c>
      <c r="C721" s="69" t="s">
        <v>15</v>
      </c>
      <c r="D721" s="70" t="s">
        <v>306</v>
      </c>
      <c r="E721" s="71" t="s">
        <v>17</v>
      </c>
      <c r="F721" s="54">
        <v>15.06</v>
      </c>
      <c r="G721" s="54">
        <f>MEDIAN(Table2[[#This Row],[Max (H)]],Table2[[#This Row],[Min (H)]])</f>
        <v>18.61</v>
      </c>
      <c r="H721" s="54">
        <v>22.16</v>
      </c>
      <c r="I721" s="54">
        <v>31333.33</v>
      </c>
      <c r="J721" s="54">
        <v>38148.339999999997</v>
      </c>
      <c r="K721" s="54">
        <v>46087.42</v>
      </c>
    </row>
    <row r="722" spans="1:11" x14ac:dyDescent="0.3">
      <c r="A722" s="69" t="s">
        <v>1335</v>
      </c>
      <c r="B722" s="69" t="s">
        <v>1770</v>
      </c>
      <c r="C722" s="69" t="s">
        <v>15</v>
      </c>
      <c r="D722" s="70" t="s">
        <v>16</v>
      </c>
      <c r="E722" s="71" t="s">
        <v>17</v>
      </c>
      <c r="F722" s="55">
        <v>21.59</v>
      </c>
      <c r="G722" s="54">
        <f>MEDIAN(Table2[[#This Row],[Max (H)]],Table2[[#This Row],[Min (H)]])</f>
        <v>27.234999999999999</v>
      </c>
      <c r="H722" s="54">
        <v>32.880000000000003</v>
      </c>
      <c r="I722" s="55">
        <v>44897.96</v>
      </c>
      <c r="J722" s="54">
        <v>55813.78</v>
      </c>
      <c r="K722" s="54">
        <v>68397.83</v>
      </c>
    </row>
    <row r="723" spans="1:11" x14ac:dyDescent="0.3">
      <c r="A723" s="69" t="s">
        <v>1336</v>
      </c>
      <c r="B723" s="69" t="s">
        <v>1337</v>
      </c>
      <c r="C723" s="69" t="s">
        <v>47</v>
      </c>
      <c r="D723" s="74" t="s">
        <v>55</v>
      </c>
      <c r="E723" s="71" t="s">
        <v>49</v>
      </c>
      <c r="F723" s="54">
        <v>32.31</v>
      </c>
      <c r="G723" s="54">
        <f>MEDIAN(Table2[[#This Row],[Max (H)]],Table2[[#This Row],[Min (H)]])</f>
        <v>41.61</v>
      </c>
      <c r="H723" s="54">
        <v>50.91</v>
      </c>
      <c r="I723" s="54">
        <v>67200</v>
      </c>
      <c r="J723" s="54">
        <v>85260</v>
      </c>
      <c r="K723" s="54">
        <v>105902.99999999999</v>
      </c>
    </row>
    <row r="724" spans="1:11" x14ac:dyDescent="0.3">
      <c r="A724" s="69" t="s">
        <v>1338</v>
      </c>
      <c r="B724" s="69" t="s">
        <v>1339</v>
      </c>
      <c r="C724" s="69" t="s">
        <v>47</v>
      </c>
      <c r="D724" s="70" t="s">
        <v>58</v>
      </c>
      <c r="E724" s="71" t="s">
        <v>49</v>
      </c>
      <c r="F724" s="54">
        <v>25</v>
      </c>
      <c r="G724" s="54">
        <f>MEDIAN(Table2[[#This Row],[Max (H)]],Table2[[#This Row],[Min (H)]])</f>
        <v>31.545000000000002</v>
      </c>
      <c r="H724" s="54">
        <v>38.090000000000003</v>
      </c>
      <c r="I724" s="54">
        <v>52000</v>
      </c>
      <c r="J724" s="54">
        <v>64642.5</v>
      </c>
      <c r="K724" s="54">
        <v>79217.13</v>
      </c>
    </row>
    <row r="725" spans="1:11" x14ac:dyDescent="0.3">
      <c r="A725" s="69" t="s">
        <v>1340</v>
      </c>
      <c r="B725" s="69" t="s">
        <v>1341</v>
      </c>
      <c r="C725" s="69" t="s">
        <v>47</v>
      </c>
      <c r="D725" s="70" t="s">
        <v>52</v>
      </c>
      <c r="E725" s="71" t="s">
        <v>49</v>
      </c>
      <c r="F725" s="54">
        <v>29.04</v>
      </c>
      <c r="G725" s="54">
        <f>MEDIAN(Table2[[#This Row],[Max (H)]],Table2[[#This Row],[Min (H)]])</f>
        <v>36.64</v>
      </c>
      <c r="H725" s="54">
        <v>44.24</v>
      </c>
      <c r="I725" s="54">
        <v>60408.160000000003</v>
      </c>
      <c r="J725" s="54">
        <v>75094.899999999994</v>
      </c>
      <c r="K725" s="54">
        <v>92026.18</v>
      </c>
    </row>
    <row r="726" spans="1:11" x14ac:dyDescent="0.3">
      <c r="A726" s="69" t="s">
        <v>1342</v>
      </c>
      <c r="B726" s="69" t="s">
        <v>1343</v>
      </c>
      <c r="C726" s="69" t="s">
        <v>47</v>
      </c>
      <c r="D726" s="70" t="s">
        <v>55</v>
      </c>
      <c r="E726" s="71" t="s">
        <v>49</v>
      </c>
      <c r="F726" s="54">
        <v>32.31</v>
      </c>
      <c r="G726" s="54">
        <f>MEDIAN(Table2[[#This Row],[Max (H)]],Table2[[#This Row],[Min (H)]])</f>
        <v>41.61</v>
      </c>
      <c r="H726" s="54">
        <v>50.91</v>
      </c>
      <c r="I726" s="54">
        <v>67200</v>
      </c>
      <c r="J726" s="54">
        <v>85260</v>
      </c>
      <c r="K726" s="54">
        <v>105902.99999999999</v>
      </c>
    </row>
    <row r="727" spans="1:11" x14ac:dyDescent="0.3">
      <c r="A727" s="69" t="s">
        <v>1344</v>
      </c>
      <c r="B727" s="69" t="s">
        <v>1345</v>
      </c>
      <c r="C727" s="69" t="s">
        <v>15</v>
      </c>
      <c r="D727" s="70" t="s">
        <v>36</v>
      </c>
      <c r="E727" s="71" t="s">
        <v>17</v>
      </c>
      <c r="F727" s="55">
        <v>16.43</v>
      </c>
      <c r="G727" s="54">
        <f>MEDIAN(Table2[[#This Row],[Max (H)]],Table2[[#This Row],[Min (H)]])</f>
        <v>20.295502163461538</v>
      </c>
      <c r="H727" s="54">
        <v>24.161004326923077</v>
      </c>
      <c r="I727" s="55">
        <v>34166.67</v>
      </c>
      <c r="J727" s="54">
        <v>41597.919999999998</v>
      </c>
      <c r="K727" s="54">
        <v>50254.89</v>
      </c>
    </row>
    <row r="728" spans="1:11" x14ac:dyDescent="0.3">
      <c r="A728" s="69" t="s">
        <v>1346</v>
      </c>
      <c r="B728" s="69" t="s">
        <v>1347</v>
      </c>
      <c r="C728" s="69" t="s">
        <v>15</v>
      </c>
      <c r="D728" s="70" t="s">
        <v>36</v>
      </c>
      <c r="E728" s="71" t="s">
        <v>17</v>
      </c>
      <c r="F728" s="54">
        <v>16.43</v>
      </c>
      <c r="G728" s="54">
        <f>MEDIAN(Table2[[#This Row],[Max (H)]],Table2[[#This Row],[Min (H)]])</f>
        <v>20.295502163461538</v>
      </c>
      <c r="H728" s="54">
        <v>24.161004326923077</v>
      </c>
      <c r="I728" s="54">
        <v>34166.67</v>
      </c>
      <c r="J728" s="54">
        <v>41597.919999999998</v>
      </c>
      <c r="K728" s="54">
        <v>50254.89</v>
      </c>
    </row>
    <row r="729" spans="1:11" x14ac:dyDescent="0.3">
      <c r="A729" s="69" t="s">
        <v>1348</v>
      </c>
      <c r="B729" s="69" t="s">
        <v>1349</v>
      </c>
      <c r="C729" s="69" t="s">
        <v>15</v>
      </c>
      <c r="D729" s="70" t="s">
        <v>306</v>
      </c>
      <c r="E729" s="71" t="s">
        <v>17</v>
      </c>
      <c r="F729" s="54">
        <v>15.06</v>
      </c>
      <c r="G729" s="54">
        <f>MEDIAN(Table2[[#This Row],[Max (H)]],Table2[[#This Row],[Min (H)]])</f>
        <v>18.61</v>
      </c>
      <c r="H729" s="54">
        <v>22.16</v>
      </c>
      <c r="I729" s="54">
        <v>31333.33</v>
      </c>
      <c r="J729" s="54">
        <v>38148.339999999997</v>
      </c>
      <c r="K729" s="54">
        <v>46087.42</v>
      </c>
    </row>
    <row r="730" spans="1:11" x14ac:dyDescent="0.3">
      <c r="A730" s="69" t="s">
        <v>1350</v>
      </c>
      <c r="B730" s="69" t="s">
        <v>1351</v>
      </c>
      <c r="C730" s="69" t="s">
        <v>47</v>
      </c>
      <c r="D730" s="70" t="s">
        <v>129</v>
      </c>
      <c r="E730" s="71" t="s">
        <v>49</v>
      </c>
      <c r="F730" s="55">
        <v>49.83</v>
      </c>
      <c r="G730" s="54">
        <f>MEDIAN(Table2[[#This Row],[Max (H)]],Table2[[#This Row],[Min (H)]])</f>
        <v>63.22</v>
      </c>
      <c r="H730" s="54">
        <v>76.61</v>
      </c>
      <c r="I730" s="55">
        <v>103640</v>
      </c>
      <c r="J730" s="54">
        <v>131493.25</v>
      </c>
      <c r="K730" s="54">
        <v>159346.5</v>
      </c>
    </row>
    <row r="731" spans="1:11" x14ac:dyDescent="0.3">
      <c r="A731" s="69" t="s">
        <v>1352</v>
      </c>
      <c r="B731" s="69" t="s">
        <v>1353</v>
      </c>
      <c r="C731" s="69" t="s">
        <v>15</v>
      </c>
      <c r="D731" s="70" t="s">
        <v>493</v>
      </c>
      <c r="E731" s="71" t="s">
        <v>17</v>
      </c>
      <c r="F731" s="54">
        <v>31.25</v>
      </c>
      <c r="G731" s="54"/>
      <c r="H731" s="54">
        <v>56.95</v>
      </c>
      <c r="I731" s="54">
        <v>65000</v>
      </c>
      <c r="J731" s="54"/>
      <c r="K731" s="54">
        <f>Table2[[#This Row],[Max (H)]]*2080</f>
        <v>118456</v>
      </c>
    </row>
    <row r="732" spans="1:11" x14ac:dyDescent="0.3">
      <c r="A732" s="69" t="s">
        <v>1354</v>
      </c>
      <c r="B732" s="69" t="s">
        <v>1355</v>
      </c>
      <c r="C732" s="69" t="s">
        <v>15</v>
      </c>
      <c r="D732" s="70" t="s">
        <v>493</v>
      </c>
      <c r="E732" s="71" t="s">
        <v>17</v>
      </c>
      <c r="F732" s="54">
        <v>31.25</v>
      </c>
      <c r="G732" s="54"/>
      <c r="H732" s="54">
        <v>56.95</v>
      </c>
      <c r="I732" s="54">
        <v>65000</v>
      </c>
      <c r="J732" s="54"/>
      <c r="K732" s="54">
        <f>Table2[[#This Row],[Max (H)]]*2080</f>
        <v>118456</v>
      </c>
    </row>
    <row r="733" spans="1:11" x14ac:dyDescent="0.3">
      <c r="A733" s="69" t="s">
        <v>1356</v>
      </c>
      <c r="B733" s="69" t="s">
        <v>1357</v>
      </c>
      <c r="C733" s="69" t="s">
        <v>15</v>
      </c>
      <c r="D733" s="70" t="s">
        <v>1163</v>
      </c>
      <c r="E733" s="71" t="s">
        <v>17</v>
      </c>
      <c r="F733" s="55">
        <v>40.380000000000003</v>
      </c>
      <c r="G733" s="54"/>
      <c r="H733" s="54">
        <v>65.23</v>
      </c>
      <c r="I733" s="55">
        <v>84000</v>
      </c>
      <c r="J733" s="54"/>
      <c r="K733" s="54">
        <f>Table2[[#This Row],[Max (H)]]*2080</f>
        <v>135678.39999999999</v>
      </c>
    </row>
    <row r="734" spans="1:11" x14ac:dyDescent="0.3">
      <c r="A734" s="69" t="s">
        <v>1358</v>
      </c>
      <c r="B734" s="69" t="s">
        <v>1359</v>
      </c>
      <c r="C734" s="69" t="s">
        <v>104</v>
      </c>
      <c r="D734" s="70" t="s">
        <v>1163</v>
      </c>
      <c r="E734" s="71" t="s">
        <v>17</v>
      </c>
      <c r="F734" s="55">
        <v>40.380000000000003</v>
      </c>
      <c r="G734" s="54"/>
      <c r="H734" s="54">
        <v>65.23</v>
      </c>
      <c r="I734" s="55">
        <v>84000</v>
      </c>
      <c r="J734" s="54"/>
      <c r="K734" s="54">
        <f>Table2[[#This Row],[Max (H)]]*2080</f>
        <v>135678.39999999999</v>
      </c>
    </row>
    <row r="735" spans="1:11" x14ac:dyDescent="0.3">
      <c r="A735" s="69" t="s">
        <v>1360</v>
      </c>
      <c r="B735" s="69" t="s">
        <v>1361</v>
      </c>
      <c r="C735" s="69" t="s">
        <v>47</v>
      </c>
      <c r="D735" s="70" t="s">
        <v>129</v>
      </c>
      <c r="E735" s="71" t="s">
        <v>49</v>
      </c>
      <c r="F735" s="55">
        <v>49.83</v>
      </c>
      <c r="G735" s="54">
        <f>MEDIAN(Table2[[#This Row],[Max (H)]],Table2[[#This Row],[Min (H)]])</f>
        <v>63.22</v>
      </c>
      <c r="H735" s="54">
        <v>76.61</v>
      </c>
      <c r="I735" s="55">
        <v>103640</v>
      </c>
      <c r="J735" s="54">
        <v>131493.25</v>
      </c>
      <c r="K735" s="54">
        <v>159346.5</v>
      </c>
    </row>
    <row r="736" spans="1:11" x14ac:dyDescent="0.3">
      <c r="A736" s="69" t="s">
        <v>1362</v>
      </c>
      <c r="B736" s="69" t="s">
        <v>1363</v>
      </c>
      <c r="C736" s="69" t="s">
        <v>47</v>
      </c>
      <c r="D736" s="70" t="s">
        <v>129</v>
      </c>
      <c r="E736" s="71" t="s">
        <v>49</v>
      </c>
      <c r="F736" s="55">
        <v>49.83</v>
      </c>
      <c r="G736" s="54">
        <f>MEDIAN(Table2[[#This Row],[Max (H)]],Table2[[#This Row],[Min (H)]])</f>
        <v>63.22</v>
      </c>
      <c r="H736" s="54">
        <v>76.61</v>
      </c>
      <c r="I736" s="55">
        <v>103640</v>
      </c>
      <c r="J736" s="54">
        <v>131493.25</v>
      </c>
      <c r="K736" s="54">
        <v>159346.5</v>
      </c>
    </row>
    <row r="737" spans="1:11" x14ac:dyDescent="0.3">
      <c r="A737" s="69" t="s">
        <v>1364</v>
      </c>
      <c r="B737" s="69" t="s">
        <v>1365</v>
      </c>
      <c r="C737" s="69" t="s">
        <v>47</v>
      </c>
      <c r="D737" s="70" t="s">
        <v>169</v>
      </c>
      <c r="E737" s="71" t="s">
        <v>49</v>
      </c>
      <c r="F737" s="54">
        <v>42.4</v>
      </c>
      <c r="G737" s="54">
        <f>MEDIAN(Table2[[#This Row],[Max (H)]],Table2[[#This Row],[Min (H)]])</f>
        <v>54.614999999999995</v>
      </c>
      <c r="H737" s="54">
        <v>66.83</v>
      </c>
      <c r="I737" s="54">
        <v>88200</v>
      </c>
      <c r="J737" s="54">
        <v>111903.75</v>
      </c>
      <c r="K737" s="54">
        <v>138997.69</v>
      </c>
    </row>
    <row r="738" spans="1:11" x14ac:dyDescent="0.3">
      <c r="A738" s="69" t="s">
        <v>1366</v>
      </c>
      <c r="B738" s="69" t="s">
        <v>1367</v>
      </c>
      <c r="C738" s="69" t="s">
        <v>15</v>
      </c>
      <c r="D738" s="70" t="s">
        <v>306</v>
      </c>
      <c r="E738" s="71" t="s">
        <v>17</v>
      </c>
      <c r="F738" s="54">
        <v>15.06</v>
      </c>
      <c r="G738" s="54">
        <f>MEDIAN(Table2[[#This Row],[Max (H)]],Table2[[#This Row],[Min (H)]])</f>
        <v>18.61</v>
      </c>
      <c r="H738" s="54">
        <v>22.16</v>
      </c>
      <c r="I738" s="54">
        <v>31333.33</v>
      </c>
      <c r="J738" s="54">
        <v>38148.339999999997</v>
      </c>
      <c r="K738" s="54">
        <v>46087.42</v>
      </c>
    </row>
    <row r="739" spans="1:11" x14ac:dyDescent="0.3">
      <c r="A739" s="69" t="s">
        <v>1368</v>
      </c>
      <c r="B739" s="69" t="s">
        <v>1369</v>
      </c>
      <c r="C739" s="69" t="s">
        <v>47</v>
      </c>
      <c r="D739" s="70" t="s">
        <v>52</v>
      </c>
      <c r="E739" s="71" t="s">
        <v>49</v>
      </c>
      <c r="F739" s="54">
        <v>29.04</v>
      </c>
      <c r="G739" s="54">
        <f>MEDIAN(Table2[[#This Row],[Max (H)]],Table2[[#This Row],[Min (H)]])</f>
        <v>36.64</v>
      </c>
      <c r="H739" s="54">
        <v>44.24</v>
      </c>
      <c r="I739" s="54">
        <v>60408.160000000003</v>
      </c>
      <c r="J739" s="54">
        <v>75094.899999999994</v>
      </c>
      <c r="K739" s="54">
        <v>92026.18</v>
      </c>
    </row>
    <row r="740" spans="1:11" x14ac:dyDescent="0.3">
      <c r="A740" s="69" t="s">
        <v>1370</v>
      </c>
      <c r="B740" s="69" t="s">
        <v>1805</v>
      </c>
      <c r="C740" s="69" t="s">
        <v>15</v>
      </c>
      <c r="D740" s="70" t="s">
        <v>41</v>
      </c>
      <c r="E740" s="71" t="s">
        <v>17</v>
      </c>
      <c r="F740" s="54">
        <v>19.13</v>
      </c>
      <c r="G740" s="54">
        <f>MEDIAN(Table2[[#This Row],[Max (H)]],Table2[[#This Row],[Min (H)]])</f>
        <v>23.634999999999998</v>
      </c>
      <c r="H740" s="54">
        <v>28.14</v>
      </c>
      <c r="I740" s="54">
        <v>39791.67</v>
      </c>
      <c r="J740" s="54">
        <v>48446.36</v>
      </c>
      <c r="K740" s="54">
        <v>58528.57</v>
      </c>
    </row>
    <row r="741" spans="1:11" x14ac:dyDescent="0.3">
      <c r="A741" s="72" t="s">
        <v>1803</v>
      </c>
      <c r="B741" s="69" t="s">
        <v>1804</v>
      </c>
      <c r="C741" s="69" t="s">
        <v>15</v>
      </c>
      <c r="D741" s="70" t="s">
        <v>16</v>
      </c>
      <c r="E741" s="71" t="s">
        <v>17</v>
      </c>
      <c r="F741" s="55">
        <v>21.59</v>
      </c>
      <c r="G741" s="54">
        <v>27.234999999999999</v>
      </c>
      <c r="H741" s="54">
        <v>32.880000000000003</v>
      </c>
      <c r="I741" s="55">
        <v>44897.96</v>
      </c>
      <c r="J741" s="54">
        <v>55813.78</v>
      </c>
      <c r="K741" s="54">
        <v>68397.83</v>
      </c>
    </row>
    <row r="742" spans="1:11" x14ac:dyDescent="0.3">
      <c r="A742" s="72" t="s">
        <v>1806</v>
      </c>
      <c r="B742" s="69" t="s">
        <v>1804</v>
      </c>
      <c r="C742" s="69" t="s">
        <v>15</v>
      </c>
      <c r="D742" s="70" t="s">
        <v>161</v>
      </c>
      <c r="E742" s="71" t="s">
        <v>17</v>
      </c>
      <c r="F742" s="55">
        <v>25</v>
      </c>
      <c r="G742" s="54">
        <v>31.545000000000002</v>
      </c>
      <c r="H742" s="54">
        <v>38.090000000000003</v>
      </c>
      <c r="I742" s="55">
        <v>52000</v>
      </c>
      <c r="J742" s="54">
        <v>64642.5</v>
      </c>
      <c r="K742" s="54">
        <v>79217.13</v>
      </c>
    </row>
    <row r="743" spans="1:11" x14ac:dyDescent="0.3">
      <c r="A743" s="69" t="s">
        <v>1372</v>
      </c>
      <c r="B743" s="69" t="s">
        <v>1373</v>
      </c>
      <c r="C743" s="69" t="s">
        <v>47</v>
      </c>
      <c r="D743" s="70" t="s">
        <v>71</v>
      </c>
      <c r="E743" s="71" t="s">
        <v>49</v>
      </c>
      <c r="F743" s="54">
        <v>33.159999999999997</v>
      </c>
      <c r="G743" s="54">
        <f>MEDIAN(Table2[[#This Row],[Max (H)]],Table2[[#This Row],[Min (H)]])</f>
        <v>41.84</v>
      </c>
      <c r="H743" s="54">
        <v>50.52</v>
      </c>
      <c r="I743" s="54">
        <v>68979.59</v>
      </c>
      <c r="J743" s="54">
        <v>85750.26</v>
      </c>
      <c r="K743" s="54">
        <v>105083.94</v>
      </c>
    </row>
    <row r="744" spans="1:11" x14ac:dyDescent="0.3">
      <c r="A744" s="69" t="s">
        <v>1374</v>
      </c>
      <c r="B744" s="69" t="s">
        <v>1375</v>
      </c>
      <c r="C744" s="69" t="s">
        <v>15</v>
      </c>
      <c r="D744" s="70" t="s">
        <v>20</v>
      </c>
      <c r="E744" s="71" t="s">
        <v>17</v>
      </c>
      <c r="F744" s="54">
        <v>17.89</v>
      </c>
      <c r="G744" s="54">
        <f>MEDIAN(Table2[[#This Row],[Max (H)]],Table2[[#This Row],[Min (H)]])</f>
        <v>22.1</v>
      </c>
      <c r="H744" s="54">
        <v>26.31</v>
      </c>
      <c r="I744" s="54">
        <v>37208.33</v>
      </c>
      <c r="J744" s="54">
        <v>45301.15</v>
      </c>
      <c r="K744" s="54">
        <v>54728.81</v>
      </c>
    </row>
    <row r="745" spans="1:11" x14ac:dyDescent="0.3">
      <c r="A745" s="69" t="s">
        <v>1376</v>
      </c>
      <c r="B745" s="69" t="s">
        <v>1377</v>
      </c>
      <c r="C745" s="69" t="s">
        <v>15</v>
      </c>
      <c r="D745" s="70" t="s">
        <v>113</v>
      </c>
      <c r="E745" s="71" t="s">
        <v>17</v>
      </c>
      <c r="F745" s="54">
        <v>15</v>
      </c>
      <c r="G745" s="54">
        <f>MEDIAN(Table2[[#This Row],[Max (H)]],Table2[[#This Row],[Min (H)]])</f>
        <v>17.255000000000003</v>
      </c>
      <c r="H745" s="54">
        <v>19.510000000000002</v>
      </c>
      <c r="I745" s="54">
        <v>31200</v>
      </c>
      <c r="J745" s="54">
        <v>35391.050000000003</v>
      </c>
      <c r="K745" s="54">
        <v>40571.64</v>
      </c>
    </row>
    <row r="746" spans="1:11" x14ac:dyDescent="0.3">
      <c r="A746" s="69" t="s">
        <v>1378</v>
      </c>
      <c r="B746" s="69" t="s">
        <v>1379</v>
      </c>
      <c r="C746" s="69" t="s">
        <v>15</v>
      </c>
      <c r="D746" s="70" t="s">
        <v>306</v>
      </c>
      <c r="E746" s="71" t="s">
        <v>17</v>
      </c>
      <c r="F746" s="54">
        <v>15.06</v>
      </c>
      <c r="G746" s="54">
        <f>MEDIAN(Table2[[#This Row],[Max (H)]],Table2[[#This Row],[Min (H)]])</f>
        <v>18.61</v>
      </c>
      <c r="H746" s="54">
        <v>22.16</v>
      </c>
      <c r="I746" s="54">
        <v>31333.33</v>
      </c>
      <c r="J746" s="54">
        <v>38148.339999999997</v>
      </c>
      <c r="K746" s="54">
        <v>46087.42</v>
      </c>
    </row>
    <row r="747" spans="1:11" x14ac:dyDescent="0.3">
      <c r="A747" s="69" t="s">
        <v>1380</v>
      </c>
      <c r="B747" s="69" t="s">
        <v>1381</v>
      </c>
      <c r="C747" s="69" t="s">
        <v>47</v>
      </c>
      <c r="D747" s="70" t="s">
        <v>58</v>
      </c>
      <c r="E747" s="71" t="s">
        <v>49</v>
      </c>
      <c r="F747" s="54">
        <v>25</v>
      </c>
      <c r="G747" s="54">
        <f>MEDIAN(Table2[[#This Row],[Max (H)]],Table2[[#This Row],[Min (H)]])</f>
        <v>31.545000000000002</v>
      </c>
      <c r="H747" s="54">
        <v>38.090000000000003</v>
      </c>
      <c r="I747" s="54">
        <v>52000</v>
      </c>
      <c r="J747" s="54">
        <v>64642.5</v>
      </c>
      <c r="K747" s="54">
        <v>79217.13</v>
      </c>
    </row>
    <row r="748" spans="1:11" x14ac:dyDescent="0.3">
      <c r="A748" s="69" t="s">
        <v>1382</v>
      </c>
      <c r="B748" s="69" t="s">
        <v>1383</v>
      </c>
      <c r="C748" s="69" t="s">
        <v>47</v>
      </c>
      <c r="D748" s="70" t="s">
        <v>55</v>
      </c>
      <c r="E748" s="71" t="s">
        <v>49</v>
      </c>
      <c r="F748" s="55">
        <v>32.31</v>
      </c>
      <c r="G748" s="54">
        <f>MEDIAN(Table2[[#This Row],[Max (H)]],Table2[[#This Row],[Min (H)]])</f>
        <v>41.61</v>
      </c>
      <c r="H748" s="54">
        <v>50.91</v>
      </c>
      <c r="I748" s="55">
        <v>67200</v>
      </c>
      <c r="J748" s="54">
        <v>85260</v>
      </c>
      <c r="K748" s="54">
        <v>105902.99999999999</v>
      </c>
    </row>
    <row r="749" spans="1:11" x14ac:dyDescent="0.3">
      <c r="A749" s="69" t="s">
        <v>1384</v>
      </c>
      <c r="B749" s="69" t="s">
        <v>1385</v>
      </c>
      <c r="C749" s="69" t="s">
        <v>47</v>
      </c>
      <c r="D749" s="70" t="s">
        <v>169</v>
      </c>
      <c r="E749" s="71" t="s">
        <v>49</v>
      </c>
      <c r="F749" s="54">
        <v>42.4</v>
      </c>
      <c r="G749" s="54">
        <f>MEDIAN(Table2[[#This Row],[Max (H)]],Table2[[#This Row],[Min (H)]])</f>
        <v>54.614999999999995</v>
      </c>
      <c r="H749" s="54">
        <v>66.83</v>
      </c>
      <c r="I749" s="54">
        <v>88200</v>
      </c>
      <c r="J749" s="54">
        <v>111903.75</v>
      </c>
      <c r="K749" s="54">
        <v>138997.69</v>
      </c>
    </row>
    <row r="750" spans="1:11" x14ac:dyDescent="0.3">
      <c r="A750" s="69" t="s">
        <v>1386</v>
      </c>
      <c r="B750" s="69" t="s">
        <v>1387</v>
      </c>
      <c r="C750" s="69" t="s">
        <v>104</v>
      </c>
      <c r="D750" s="70" t="s">
        <v>1163</v>
      </c>
      <c r="E750" s="71" t="s">
        <v>17</v>
      </c>
      <c r="F750" s="54">
        <v>40.380000000000003</v>
      </c>
      <c r="G750" s="54"/>
      <c r="H750" s="54">
        <v>65.23</v>
      </c>
      <c r="I750" s="54">
        <v>84000</v>
      </c>
      <c r="J750" s="54"/>
      <c r="K750" s="54">
        <f>Table2[[#This Row],[Max (H)]]*2080</f>
        <v>135678.39999999999</v>
      </c>
    </row>
    <row r="751" spans="1:11" x14ac:dyDescent="0.3">
      <c r="A751" s="69" t="s">
        <v>1388</v>
      </c>
      <c r="B751" s="69" t="s">
        <v>1389</v>
      </c>
      <c r="C751" s="69" t="s">
        <v>47</v>
      </c>
      <c r="D751" s="70" t="s">
        <v>110</v>
      </c>
      <c r="E751" s="71" t="s">
        <v>49</v>
      </c>
      <c r="F751" s="54">
        <v>57.56</v>
      </c>
      <c r="G751" s="54">
        <f>MEDIAN(Table2[[#This Row],[Max (H)]],Table2[[#This Row],[Min (H)]])</f>
        <v>74.504999999999995</v>
      </c>
      <c r="H751" s="54">
        <v>91.45</v>
      </c>
      <c r="I751" s="54">
        <v>119725.49</v>
      </c>
      <c r="J751" s="54">
        <v>154969.68</v>
      </c>
      <c r="K751" s="54">
        <v>190213.87</v>
      </c>
    </row>
    <row r="752" spans="1:11" x14ac:dyDescent="0.3">
      <c r="A752" s="69" t="s">
        <v>1390</v>
      </c>
      <c r="B752" s="69" t="s">
        <v>1391</v>
      </c>
      <c r="C752" s="69" t="s">
        <v>47</v>
      </c>
      <c r="D752" s="70" t="s">
        <v>169</v>
      </c>
      <c r="E752" s="71" t="s">
        <v>49</v>
      </c>
      <c r="F752" s="55">
        <v>42.4</v>
      </c>
      <c r="G752" s="54">
        <f>MEDIAN(Table2[[#This Row],[Max (H)]],Table2[[#This Row],[Min (H)]])</f>
        <v>54.614999999999995</v>
      </c>
      <c r="H752" s="54">
        <v>66.83</v>
      </c>
      <c r="I752" s="54">
        <v>88200</v>
      </c>
      <c r="J752" s="54">
        <v>111903.75</v>
      </c>
      <c r="K752" s="54">
        <v>138997.69</v>
      </c>
    </row>
    <row r="753" spans="1:11" x14ac:dyDescent="0.3">
      <c r="A753" s="69" t="s">
        <v>1392</v>
      </c>
      <c r="B753" s="69" t="s">
        <v>1393</v>
      </c>
      <c r="C753" s="69" t="s">
        <v>15</v>
      </c>
      <c r="D753" s="70" t="s">
        <v>513</v>
      </c>
      <c r="E753" s="71" t="s">
        <v>17</v>
      </c>
      <c r="F753" s="54">
        <v>31.25</v>
      </c>
      <c r="G753" s="54"/>
      <c r="H753" s="54">
        <v>56.95</v>
      </c>
      <c r="I753" s="54">
        <v>65000</v>
      </c>
      <c r="J753" s="54"/>
      <c r="K753" s="54">
        <f>Table2[[#This Row],[Max (H)]]*2080</f>
        <v>118456</v>
      </c>
    </row>
    <row r="754" spans="1:11" x14ac:dyDescent="0.3">
      <c r="A754" s="69" t="s">
        <v>1394</v>
      </c>
      <c r="B754" s="69" t="s">
        <v>1395</v>
      </c>
      <c r="C754" s="69" t="s">
        <v>47</v>
      </c>
      <c r="D754" s="70" t="s">
        <v>110</v>
      </c>
      <c r="E754" s="71" t="s">
        <v>49</v>
      </c>
      <c r="F754" s="54">
        <v>57.56</v>
      </c>
      <c r="G754" s="54">
        <f>MEDIAN(Table2[[#This Row],[Max (H)]],Table2[[#This Row],[Min (H)]])</f>
        <v>74.504999999999995</v>
      </c>
      <c r="H754" s="54">
        <v>91.45</v>
      </c>
      <c r="I754" s="54">
        <v>119725.49</v>
      </c>
      <c r="J754" s="54">
        <v>154969.68</v>
      </c>
      <c r="K754" s="54">
        <v>190213.87</v>
      </c>
    </row>
    <row r="755" spans="1:11" x14ac:dyDescent="0.3">
      <c r="A755" s="69" t="s">
        <v>1396</v>
      </c>
      <c r="B755" s="69" t="s">
        <v>1397</v>
      </c>
      <c r="C755" s="69" t="s">
        <v>47</v>
      </c>
      <c r="D755" s="70" t="s">
        <v>58</v>
      </c>
      <c r="E755" s="71" t="s">
        <v>49</v>
      </c>
      <c r="F755" s="54">
        <v>25</v>
      </c>
      <c r="G755" s="54">
        <f>MEDIAN(Table2[[#This Row],[Max (H)]],Table2[[#This Row],[Min (H)]])</f>
        <v>31.545000000000002</v>
      </c>
      <c r="H755" s="54">
        <v>38.090000000000003</v>
      </c>
      <c r="I755" s="54">
        <v>52000</v>
      </c>
      <c r="J755" s="54">
        <v>64642.5</v>
      </c>
      <c r="K755" s="54">
        <v>79217.13</v>
      </c>
    </row>
    <row r="756" spans="1:11" x14ac:dyDescent="0.3">
      <c r="A756" s="69" t="s">
        <v>1398</v>
      </c>
      <c r="B756" s="69" t="s">
        <v>1399</v>
      </c>
      <c r="C756" s="69" t="s">
        <v>47</v>
      </c>
      <c r="D756" s="70" t="s">
        <v>52</v>
      </c>
      <c r="E756" s="71" t="s">
        <v>49</v>
      </c>
      <c r="F756" s="54">
        <v>29.04</v>
      </c>
      <c r="G756" s="54">
        <f>MEDIAN(Table2[[#This Row],[Max (H)]],Table2[[#This Row],[Min (H)]])</f>
        <v>36.64</v>
      </c>
      <c r="H756" s="54">
        <v>44.24</v>
      </c>
      <c r="I756" s="54">
        <v>60408.160000000003</v>
      </c>
      <c r="J756" s="54">
        <v>75094.899999999994</v>
      </c>
      <c r="K756" s="54">
        <v>92026.18</v>
      </c>
    </row>
    <row r="757" spans="1:11" x14ac:dyDescent="0.3">
      <c r="A757" s="72" t="s">
        <v>1670</v>
      </c>
      <c r="B757" s="69" t="s">
        <v>1671</v>
      </c>
      <c r="C757" s="69" t="s">
        <v>47</v>
      </c>
      <c r="D757" s="74" t="s">
        <v>126</v>
      </c>
      <c r="E757" s="71" t="s">
        <v>49</v>
      </c>
      <c r="F757" s="54">
        <v>42.63</v>
      </c>
      <c r="G757" s="54">
        <f>MEDIAN(Table2[[#This Row],[Max (H)]],Table2[[#This Row],[Min (H)]])</f>
        <v>54.09</v>
      </c>
      <c r="H757" s="54">
        <v>65.55</v>
      </c>
      <c r="I757" s="54">
        <v>88680</v>
      </c>
      <c r="J757" s="54">
        <v>112512.75</v>
      </c>
      <c r="K757" s="54">
        <v>136345.5</v>
      </c>
    </row>
    <row r="758" spans="1:11" x14ac:dyDescent="0.3">
      <c r="A758" s="69" t="s">
        <v>1400</v>
      </c>
      <c r="B758" s="69" t="s">
        <v>1401</v>
      </c>
      <c r="C758" s="69" t="s">
        <v>15</v>
      </c>
      <c r="D758" s="70" t="s">
        <v>29</v>
      </c>
      <c r="E758" s="71" t="s">
        <v>17</v>
      </c>
      <c r="F758" s="54">
        <v>18.03</v>
      </c>
      <c r="G758" s="54">
        <f>MEDIAN(Table2[[#This Row],[Max (H)]],Table2[[#This Row],[Min (H)]])</f>
        <v>22.274999999999999</v>
      </c>
      <c r="H758" s="54">
        <v>26.52</v>
      </c>
      <c r="I758" s="54">
        <v>37500</v>
      </c>
      <c r="J758" s="54">
        <v>45656.25</v>
      </c>
      <c r="K758" s="54">
        <v>55157.81</v>
      </c>
    </row>
    <row r="759" spans="1:11" x14ac:dyDescent="0.3">
      <c r="A759" s="69" t="s">
        <v>1402</v>
      </c>
      <c r="B759" s="69" t="s">
        <v>1403</v>
      </c>
      <c r="C759" s="69" t="s">
        <v>15</v>
      </c>
      <c r="D759" s="70" t="s">
        <v>95</v>
      </c>
      <c r="E759" s="71" t="s">
        <v>17</v>
      </c>
      <c r="F759" s="54">
        <v>20.149999999999999</v>
      </c>
      <c r="G759" s="54">
        <f>MEDIAN(Table2[[#This Row],[Max (H)]],Table2[[#This Row],[Min (H)]])</f>
        <v>24.895</v>
      </c>
      <c r="H759" s="54">
        <v>29.64</v>
      </c>
      <c r="I759" s="54">
        <v>41916.67</v>
      </c>
      <c r="J759" s="54">
        <v>51033.54</v>
      </c>
      <c r="K759" s="54">
        <v>61654.17</v>
      </c>
    </row>
    <row r="760" spans="1:11" x14ac:dyDescent="0.3">
      <c r="A760" s="69" t="s">
        <v>1404</v>
      </c>
      <c r="B760" s="69" t="s">
        <v>1405</v>
      </c>
      <c r="C760" s="69" t="s">
        <v>15</v>
      </c>
      <c r="D760" s="70" t="s">
        <v>23</v>
      </c>
      <c r="E760" s="71" t="s">
        <v>17</v>
      </c>
      <c r="F760" s="54">
        <v>23.18</v>
      </c>
      <c r="G760" s="54">
        <f>MEDIAN(Table2[[#This Row],[Max (H)]],Table2[[#This Row],[Min (H)]])</f>
        <v>28.635000000000002</v>
      </c>
      <c r="H760" s="54">
        <v>34.090000000000003</v>
      </c>
      <c r="I760" s="54">
        <v>48208.33</v>
      </c>
      <c r="J760" s="54">
        <v>58693.65</v>
      </c>
      <c r="K760" s="54">
        <v>70908.429999999993</v>
      </c>
    </row>
    <row r="761" spans="1:11" x14ac:dyDescent="0.3">
      <c r="A761" s="69" t="s">
        <v>1406</v>
      </c>
      <c r="B761" s="69" t="s">
        <v>1407</v>
      </c>
      <c r="C761" s="69" t="s">
        <v>15</v>
      </c>
      <c r="D761" s="70" t="s">
        <v>26</v>
      </c>
      <c r="E761" s="71" t="s">
        <v>17</v>
      </c>
      <c r="F761" s="54">
        <v>25.65</v>
      </c>
      <c r="G761" s="54">
        <f>MEDIAN(Table2[[#This Row],[Max (H)]],Table2[[#This Row],[Min (H)]])</f>
        <v>32.36</v>
      </c>
      <c r="H761" s="54">
        <v>39.07</v>
      </c>
      <c r="I761" s="54">
        <v>53346.94</v>
      </c>
      <c r="J761" s="54">
        <v>66316.92</v>
      </c>
      <c r="K761" s="54">
        <v>81269.06</v>
      </c>
    </row>
    <row r="762" spans="1:11" x14ac:dyDescent="0.3">
      <c r="A762" s="69" t="s">
        <v>1408</v>
      </c>
      <c r="B762" s="69" t="s">
        <v>1409</v>
      </c>
      <c r="C762" s="69" t="s">
        <v>47</v>
      </c>
      <c r="D762" s="70" t="s">
        <v>319</v>
      </c>
      <c r="E762" s="71" t="s">
        <v>49</v>
      </c>
      <c r="F762" s="54">
        <v>25.65</v>
      </c>
      <c r="G762" s="54">
        <f>MEDIAN(Table2[[#This Row],[Max (H)]],Table2[[#This Row],[Min (H)]])</f>
        <v>32.36</v>
      </c>
      <c r="H762" s="54">
        <v>39.07</v>
      </c>
      <c r="I762" s="54">
        <v>53346.94</v>
      </c>
      <c r="J762" s="54">
        <v>66316.92</v>
      </c>
      <c r="K762" s="54">
        <v>81269.06</v>
      </c>
    </row>
    <row r="763" spans="1:11" x14ac:dyDescent="0.3">
      <c r="A763" s="69" t="s">
        <v>1410</v>
      </c>
      <c r="B763" s="69" t="s">
        <v>1411</v>
      </c>
      <c r="C763" s="69" t="s">
        <v>47</v>
      </c>
      <c r="D763" s="70" t="s">
        <v>108</v>
      </c>
      <c r="E763" s="71" t="s">
        <v>49</v>
      </c>
      <c r="F763" s="55">
        <v>29.36</v>
      </c>
      <c r="G763" s="54">
        <f>MEDIAN(Table2[[#This Row],[Max (H)]],Table2[[#This Row],[Min (H)]])</f>
        <v>37.04</v>
      </c>
      <c r="H763" s="54">
        <v>44.72</v>
      </c>
      <c r="I763" s="55">
        <v>61061.22</v>
      </c>
      <c r="J763" s="54">
        <v>75906.740000000005</v>
      </c>
      <c r="K763" s="54">
        <v>93021.06</v>
      </c>
    </row>
    <row r="764" spans="1:11" x14ac:dyDescent="0.3">
      <c r="A764" s="69" t="s">
        <v>1412</v>
      </c>
      <c r="B764" s="69" t="s">
        <v>1413</v>
      </c>
      <c r="C764" s="69" t="s">
        <v>47</v>
      </c>
      <c r="D764" s="70" t="s">
        <v>71</v>
      </c>
      <c r="E764" s="71" t="s">
        <v>49</v>
      </c>
      <c r="F764" s="54">
        <v>33.159999999999997</v>
      </c>
      <c r="G764" s="54">
        <f>MEDIAN(Table2[[#This Row],[Max (H)]],Table2[[#This Row],[Min (H)]])</f>
        <v>41.84</v>
      </c>
      <c r="H764" s="54">
        <v>50.52</v>
      </c>
      <c r="I764" s="54">
        <v>68979.59</v>
      </c>
      <c r="J764" s="54">
        <v>85750.26</v>
      </c>
      <c r="K764" s="54">
        <v>105083.94</v>
      </c>
    </row>
    <row r="765" spans="1:11" x14ac:dyDescent="0.3">
      <c r="A765" s="69" t="s">
        <v>1414</v>
      </c>
      <c r="B765" s="69" t="s">
        <v>1415</v>
      </c>
      <c r="C765" s="69" t="s">
        <v>47</v>
      </c>
      <c r="D765" s="70" t="s">
        <v>48</v>
      </c>
      <c r="E765" s="71" t="s">
        <v>49</v>
      </c>
      <c r="F765" s="54">
        <v>36.729999999999997</v>
      </c>
      <c r="G765" s="54">
        <f>MEDIAN(Table2[[#This Row],[Max (H)]],Table2[[#This Row],[Min (H)]])</f>
        <v>47.31</v>
      </c>
      <c r="H765" s="54">
        <v>57.89</v>
      </c>
      <c r="I765" s="54">
        <v>76400</v>
      </c>
      <c r="J765" s="54">
        <v>96932.5</v>
      </c>
      <c r="K765" s="54">
        <v>120401.63</v>
      </c>
    </row>
    <row r="766" spans="1:11" x14ac:dyDescent="0.3">
      <c r="A766" s="69" t="s">
        <v>475</v>
      </c>
      <c r="B766" s="69" t="s">
        <v>1821</v>
      </c>
      <c r="C766" s="69" t="s">
        <v>47</v>
      </c>
      <c r="D766" s="70" t="s">
        <v>548</v>
      </c>
      <c r="E766" s="71" t="s">
        <v>49</v>
      </c>
      <c r="F766" s="54">
        <v>71.73</v>
      </c>
      <c r="G766" s="54">
        <v>94.68</v>
      </c>
      <c r="H766" s="54">
        <v>117.63</v>
      </c>
      <c r="I766" s="54">
        <v>149192.31</v>
      </c>
      <c r="J766" s="54">
        <v>196933.85</v>
      </c>
      <c r="K766" s="54">
        <v>244675.38</v>
      </c>
    </row>
    <row r="767" spans="1:11" x14ac:dyDescent="0.3">
      <c r="A767" s="69" t="s">
        <v>232</v>
      </c>
      <c r="B767" s="69" t="s">
        <v>1721</v>
      </c>
      <c r="C767" s="69" t="s">
        <v>47</v>
      </c>
      <c r="D767" s="70" t="s">
        <v>233</v>
      </c>
      <c r="E767" s="71" t="s">
        <v>49</v>
      </c>
      <c r="F767" s="55">
        <v>62.97</v>
      </c>
      <c r="G767" s="54">
        <f>MEDIAN(Table2[[#This Row],[Max (H)]],Table2[[#This Row],[Min (H)]])</f>
        <v>81.509999999999991</v>
      </c>
      <c r="H767" s="54">
        <v>100.05</v>
      </c>
      <c r="I767" s="55">
        <v>130980.39</v>
      </c>
      <c r="J767" s="54">
        <v>169537.75</v>
      </c>
      <c r="K767" s="54">
        <v>208095.1</v>
      </c>
    </row>
    <row r="768" spans="1:11" x14ac:dyDescent="0.3">
      <c r="A768" s="69" t="s">
        <v>1416</v>
      </c>
      <c r="B768" s="69" t="s">
        <v>1417</v>
      </c>
      <c r="C768" s="69" t="s">
        <v>15</v>
      </c>
      <c r="D768" s="70" t="s">
        <v>95</v>
      </c>
      <c r="E768" s="71" t="s">
        <v>17</v>
      </c>
      <c r="F768" s="54">
        <v>20.149999999999999</v>
      </c>
      <c r="G768" s="54">
        <f>MEDIAN(Table2[[#This Row],[Max (H)]],Table2[[#This Row],[Min (H)]])</f>
        <v>24.895</v>
      </c>
      <c r="H768" s="54">
        <v>29.64</v>
      </c>
      <c r="I768" s="54">
        <v>41916.67</v>
      </c>
      <c r="J768" s="54">
        <v>51033.54</v>
      </c>
      <c r="K768" s="54">
        <v>61654.17</v>
      </c>
    </row>
    <row r="769" spans="1:11" x14ac:dyDescent="0.3">
      <c r="A769" s="69" t="s">
        <v>1418</v>
      </c>
      <c r="B769" s="69" t="s">
        <v>1419</v>
      </c>
      <c r="C769" s="69" t="s">
        <v>15</v>
      </c>
      <c r="D769" s="70" t="s">
        <v>26</v>
      </c>
      <c r="E769" s="71" t="s">
        <v>17</v>
      </c>
      <c r="F769" s="54">
        <v>25.65</v>
      </c>
      <c r="G769" s="54">
        <f>MEDIAN(Table2[[#This Row],[Max (H)]],Table2[[#This Row],[Min (H)]])</f>
        <v>32.36</v>
      </c>
      <c r="H769" s="54">
        <v>39.07</v>
      </c>
      <c r="I769" s="54">
        <v>53346.94</v>
      </c>
      <c r="J769" s="54">
        <v>66316.92</v>
      </c>
      <c r="K769" s="54">
        <v>81269.06</v>
      </c>
    </row>
    <row r="770" spans="1:11" x14ac:dyDescent="0.3">
      <c r="A770" s="69" t="s">
        <v>1420</v>
      </c>
      <c r="B770" s="69" t="s">
        <v>1421</v>
      </c>
      <c r="C770" s="69" t="s">
        <v>15</v>
      </c>
      <c r="D770" s="70" t="s">
        <v>340</v>
      </c>
      <c r="E770" s="71" t="s">
        <v>17</v>
      </c>
      <c r="F770" s="54">
        <v>29.36</v>
      </c>
      <c r="G770" s="54">
        <f>MEDIAN(Table2[[#This Row],[Max (H)]],Table2[[#This Row],[Min (H)]])</f>
        <v>37.04</v>
      </c>
      <c r="H770" s="54">
        <v>44.72</v>
      </c>
      <c r="I770" s="54">
        <v>61061.22</v>
      </c>
      <c r="J770" s="54">
        <v>75906.740000000005</v>
      </c>
      <c r="K770" s="54">
        <v>93021.06</v>
      </c>
    </row>
    <row r="771" spans="1:11" x14ac:dyDescent="0.3">
      <c r="A771" s="69" t="s">
        <v>1422</v>
      </c>
      <c r="B771" s="69" t="s">
        <v>1423</v>
      </c>
      <c r="C771" s="69" t="s">
        <v>104</v>
      </c>
      <c r="D771" s="70" t="s">
        <v>789</v>
      </c>
      <c r="E771" s="71" t="s">
        <v>17</v>
      </c>
      <c r="F771" s="54">
        <v>33.159999999999997</v>
      </c>
      <c r="G771" s="54">
        <f>MEDIAN(Table2[[#This Row],[Max (H)]],Table2[[#This Row],[Min (H)]])</f>
        <v>41.84</v>
      </c>
      <c r="H771" s="54">
        <v>50.52</v>
      </c>
      <c r="I771" s="54">
        <v>68979.59</v>
      </c>
      <c r="J771" s="54">
        <v>85750.26</v>
      </c>
      <c r="K771" s="54">
        <v>105083.94</v>
      </c>
    </row>
    <row r="772" spans="1:11" x14ac:dyDescent="0.3">
      <c r="A772" s="69" t="s">
        <v>1424</v>
      </c>
      <c r="B772" s="69" t="s">
        <v>1425</v>
      </c>
      <c r="C772" s="69" t="s">
        <v>15</v>
      </c>
      <c r="D772" s="70" t="s">
        <v>113</v>
      </c>
      <c r="E772" s="71" t="s">
        <v>17</v>
      </c>
      <c r="F772" s="54">
        <v>15</v>
      </c>
      <c r="G772" s="54">
        <f>MEDIAN(Table2[[#This Row],[Max (H)]],Table2[[#This Row],[Min (H)]])</f>
        <v>17.255000000000003</v>
      </c>
      <c r="H772" s="54">
        <v>19.510000000000002</v>
      </c>
      <c r="I772" s="54">
        <v>31200</v>
      </c>
      <c r="J772" s="54">
        <v>35391.050000000003</v>
      </c>
      <c r="K772" s="54">
        <v>40571.64</v>
      </c>
    </row>
    <row r="773" spans="1:11" x14ac:dyDescent="0.3">
      <c r="A773" s="69" t="s">
        <v>1426</v>
      </c>
      <c r="B773" s="69" t="s">
        <v>1427</v>
      </c>
      <c r="C773" s="69" t="s">
        <v>15</v>
      </c>
      <c r="D773" s="70" t="s">
        <v>23</v>
      </c>
      <c r="E773" s="71" t="s">
        <v>17</v>
      </c>
      <c r="F773" s="54">
        <v>23.18</v>
      </c>
      <c r="G773" s="54">
        <f>MEDIAN(Table2[[#This Row],[Max (H)]],Table2[[#This Row],[Min (H)]])</f>
        <v>28.635000000000002</v>
      </c>
      <c r="H773" s="54">
        <v>34.090000000000003</v>
      </c>
      <c r="I773" s="54">
        <v>48208.33</v>
      </c>
      <c r="J773" s="54">
        <v>58693.65</v>
      </c>
      <c r="K773" s="54">
        <v>70908.429999999993</v>
      </c>
    </row>
    <row r="774" spans="1:11" x14ac:dyDescent="0.3">
      <c r="A774" s="69" t="s">
        <v>1428</v>
      </c>
      <c r="B774" s="69" t="s">
        <v>1429</v>
      </c>
      <c r="C774" s="69" t="s">
        <v>15</v>
      </c>
      <c r="D774" s="70" t="s">
        <v>340</v>
      </c>
      <c r="E774" s="71" t="s">
        <v>17</v>
      </c>
      <c r="F774" s="55">
        <v>29.36</v>
      </c>
      <c r="G774" s="54">
        <f>MEDIAN(Table2[[#This Row],[Max (H)]],Table2[[#This Row],[Min (H)]])</f>
        <v>37.04</v>
      </c>
      <c r="H774" s="54">
        <v>44.72</v>
      </c>
      <c r="I774" s="55">
        <v>61061.22</v>
      </c>
      <c r="J774" s="54">
        <v>75906.740000000005</v>
      </c>
      <c r="K774" s="54">
        <v>93021.06</v>
      </c>
    </row>
    <row r="775" spans="1:11" x14ac:dyDescent="0.3">
      <c r="A775" s="69" t="s">
        <v>1430</v>
      </c>
      <c r="B775" s="69" t="s">
        <v>1431</v>
      </c>
      <c r="C775" s="69" t="s">
        <v>104</v>
      </c>
      <c r="D775" s="70" t="s">
        <v>789</v>
      </c>
      <c r="E775" s="71" t="s">
        <v>17</v>
      </c>
      <c r="F775" s="55">
        <v>33.159999999999997</v>
      </c>
      <c r="G775" s="54">
        <f>MEDIAN(Table2[[#This Row],[Max (H)]],Table2[[#This Row],[Min (H)]])</f>
        <v>41.84</v>
      </c>
      <c r="H775" s="54">
        <v>50.52</v>
      </c>
      <c r="I775" s="55">
        <v>68979.59</v>
      </c>
      <c r="J775" s="54">
        <v>85750.26</v>
      </c>
      <c r="K775" s="54">
        <v>105083.94</v>
      </c>
    </row>
    <row r="776" spans="1:11" x14ac:dyDescent="0.3">
      <c r="A776" s="69" t="s">
        <v>1432</v>
      </c>
      <c r="B776" s="69" t="s">
        <v>1433</v>
      </c>
      <c r="C776" s="69" t="s">
        <v>47</v>
      </c>
      <c r="D776" s="70" t="s">
        <v>110</v>
      </c>
      <c r="E776" s="71" t="s">
        <v>49</v>
      </c>
      <c r="F776" s="54">
        <v>57.56</v>
      </c>
      <c r="G776" s="54">
        <f>MEDIAN(Table2[[#This Row],[Max (H)]],Table2[[#This Row],[Min (H)]])</f>
        <v>74.504999999999995</v>
      </c>
      <c r="H776" s="54">
        <v>91.45</v>
      </c>
      <c r="I776" s="54">
        <v>119725.49</v>
      </c>
      <c r="J776" s="54">
        <v>154969.68</v>
      </c>
      <c r="K776" s="54">
        <v>190213.87</v>
      </c>
    </row>
    <row r="777" spans="1:11" x14ac:dyDescent="0.3">
      <c r="A777" s="69" t="s">
        <v>1434</v>
      </c>
      <c r="B777" s="69" t="s">
        <v>1435</v>
      </c>
      <c r="C777" s="69" t="s">
        <v>104</v>
      </c>
      <c r="D777" s="70" t="s">
        <v>161</v>
      </c>
      <c r="E777" s="71" t="s">
        <v>17</v>
      </c>
      <c r="F777" s="54">
        <v>25</v>
      </c>
      <c r="G777" s="54">
        <f>MEDIAN(Table2[[#This Row],[Max (H)]],Table2[[#This Row],[Min (H)]])</f>
        <v>31.545000000000002</v>
      </c>
      <c r="H777" s="54">
        <v>38.090000000000003</v>
      </c>
      <c r="I777" s="54">
        <v>52000</v>
      </c>
      <c r="J777" s="54">
        <v>64642.5</v>
      </c>
      <c r="K777" s="54">
        <v>79217.13</v>
      </c>
    </row>
    <row r="778" spans="1:11" x14ac:dyDescent="0.3">
      <c r="A778" s="69" t="s">
        <v>1436</v>
      </c>
      <c r="B778" s="69" t="s">
        <v>1437</v>
      </c>
      <c r="C778" s="69" t="s">
        <v>15</v>
      </c>
      <c r="D778" s="70" t="s">
        <v>95</v>
      </c>
      <c r="E778" s="71" t="s">
        <v>17</v>
      </c>
      <c r="F778" s="54">
        <v>20.149999999999999</v>
      </c>
      <c r="G778" s="54">
        <f>MEDIAN(Table2[[#This Row],[Max (H)]],Table2[[#This Row],[Min (H)]])</f>
        <v>24.895</v>
      </c>
      <c r="H778" s="54">
        <v>29.64</v>
      </c>
      <c r="I778" s="54">
        <v>41916.67</v>
      </c>
      <c r="J778" s="54">
        <v>51033.54</v>
      </c>
      <c r="K778" s="54">
        <v>61654.17</v>
      </c>
    </row>
    <row r="779" spans="1:11" x14ac:dyDescent="0.3">
      <c r="A779" s="69" t="s">
        <v>1438</v>
      </c>
      <c r="B779" s="69" t="s">
        <v>1439</v>
      </c>
      <c r="C779" s="69" t="s">
        <v>15</v>
      </c>
      <c r="D779" s="70" t="s">
        <v>23</v>
      </c>
      <c r="E779" s="71" t="s">
        <v>17</v>
      </c>
      <c r="F779" s="54">
        <v>23.18</v>
      </c>
      <c r="G779" s="54">
        <f>MEDIAN(Table2[[#This Row],[Max (H)]],Table2[[#This Row],[Min (H)]])</f>
        <v>28.635000000000002</v>
      </c>
      <c r="H779" s="54">
        <v>34.090000000000003</v>
      </c>
      <c r="I779" s="54">
        <v>48208.33</v>
      </c>
      <c r="J779" s="54">
        <v>58693.65</v>
      </c>
      <c r="K779" s="54">
        <v>70908.429999999993</v>
      </c>
    </row>
    <row r="780" spans="1:11" x14ac:dyDescent="0.3">
      <c r="A780" s="69" t="s">
        <v>1440</v>
      </c>
      <c r="B780" s="69" t="s">
        <v>1441</v>
      </c>
      <c r="C780" s="69" t="s">
        <v>15</v>
      </c>
      <c r="D780" s="70" t="s">
        <v>26</v>
      </c>
      <c r="E780" s="71" t="s">
        <v>17</v>
      </c>
      <c r="F780" s="54">
        <v>25.65</v>
      </c>
      <c r="G780" s="54">
        <f>MEDIAN(Table2[[#This Row],[Max (H)]],Table2[[#This Row],[Min (H)]])</f>
        <v>32.36</v>
      </c>
      <c r="H780" s="54">
        <v>39.07</v>
      </c>
      <c r="I780" s="54">
        <v>53346.94</v>
      </c>
      <c r="J780" s="54">
        <v>66316.92</v>
      </c>
      <c r="K780" s="54">
        <v>81269.06</v>
      </c>
    </row>
    <row r="781" spans="1:11" x14ac:dyDescent="0.3">
      <c r="A781" s="69" t="s">
        <v>1442</v>
      </c>
      <c r="B781" s="69" t="s">
        <v>1443</v>
      </c>
      <c r="C781" s="69" t="s">
        <v>15</v>
      </c>
      <c r="D781" s="70" t="s">
        <v>340</v>
      </c>
      <c r="E781" s="71" t="s">
        <v>17</v>
      </c>
      <c r="F781" s="54">
        <v>29.36</v>
      </c>
      <c r="G781" s="54">
        <f>MEDIAN(Table2[[#This Row],[Max (H)]],Table2[[#This Row],[Min (H)]])</f>
        <v>37.04</v>
      </c>
      <c r="H781" s="54">
        <v>44.72</v>
      </c>
      <c r="I781" s="54">
        <v>61061.22</v>
      </c>
      <c r="J781" s="54">
        <v>75906.740000000005</v>
      </c>
      <c r="K781" s="54">
        <v>93021.06</v>
      </c>
    </row>
    <row r="782" spans="1:11" x14ac:dyDescent="0.3">
      <c r="A782" s="72" t="s">
        <v>1870</v>
      </c>
      <c r="B782" s="69" t="s">
        <v>1871</v>
      </c>
      <c r="C782" s="69" t="s">
        <v>15</v>
      </c>
      <c r="D782" s="70" t="s">
        <v>36</v>
      </c>
      <c r="E782" s="71" t="s">
        <v>17</v>
      </c>
      <c r="F782" s="54">
        <v>16.43</v>
      </c>
      <c r="G782" s="54">
        <f>MEDIAN(Table2[[#This Row],[Max (H)]],Table2[[#This Row],[Min (H)]])</f>
        <v>20.295502163461538</v>
      </c>
      <c r="H782" s="54">
        <v>24.161004326923077</v>
      </c>
      <c r="I782" s="54">
        <v>34166.67</v>
      </c>
      <c r="J782" s="54">
        <v>41597.919999999998</v>
      </c>
      <c r="K782" s="54">
        <v>50254.89</v>
      </c>
    </row>
    <row r="783" spans="1:11" x14ac:dyDescent="0.3">
      <c r="A783" s="69" t="s">
        <v>1444</v>
      </c>
      <c r="B783" s="69" t="s">
        <v>1445</v>
      </c>
      <c r="C783" s="69" t="s">
        <v>15</v>
      </c>
      <c r="D783" s="70" t="s">
        <v>41</v>
      </c>
      <c r="E783" s="71" t="s">
        <v>17</v>
      </c>
      <c r="F783" s="54">
        <v>19.13</v>
      </c>
      <c r="G783" s="54">
        <f>MEDIAN(Table2[[#This Row],[Max (H)]],Table2[[#This Row],[Min (H)]])</f>
        <v>23.634999999999998</v>
      </c>
      <c r="H783" s="54">
        <v>28.14</v>
      </c>
      <c r="I783" s="54">
        <v>39791.67</v>
      </c>
      <c r="J783" s="54">
        <v>48446.36</v>
      </c>
      <c r="K783" s="54">
        <v>58528.57</v>
      </c>
    </row>
    <row r="784" spans="1:11" x14ac:dyDescent="0.3">
      <c r="A784" s="69" t="s">
        <v>1446</v>
      </c>
      <c r="B784" s="69" t="s">
        <v>1447</v>
      </c>
      <c r="C784" s="69" t="s">
        <v>47</v>
      </c>
      <c r="D784" s="70" t="s">
        <v>52</v>
      </c>
      <c r="E784" s="71" t="s">
        <v>49</v>
      </c>
      <c r="F784" s="54">
        <v>29.04</v>
      </c>
      <c r="G784" s="54">
        <f>MEDIAN(Table2[[#This Row],[Max (H)]],Table2[[#This Row],[Min (H)]])</f>
        <v>36.64</v>
      </c>
      <c r="H784" s="54">
        <v>44.24</v>
      </c>
      <c r="I784" s="54">
        <v>60408.160000000003</v>
      </c>
      <c r="J784" s="54">
        <v>75094.899999999994</v>
      </c>
      <c r="K784" s="54">
        <v>92026.18</v>
      </c>
    </row>
    <row r="785" spans="1:11" x14ac:dyDescent="0.3">
      <c r="A785" s="69" t="s">
        <v>1448</v>
      </c>
      <c r="B785" s="69" t="s">
        <v>1449</v>
      </c>
      <c r="C785" s="69" t="s">
        <v>47</v>
      </c>
      <c r="D785" s="70" t="s">
        <v>58</v>
      </c>
      <c r="E785" s="71" t="s">
        <v>49</v>
      </c>
      <c r="F785" s="55">
        <v>25</v>
      </c>
      <c r="G785" s="54">
        <f>MEDIAN(Table2[[#This Row],[Max (H)]],Table2[[#This Row],[Min (H)]])</f>
        <v>31.545000000000002</v>
      </c>
      <c r="H785" s="54">
        <v>38.090000000000003</v>
      </c>
      <c r="I785" s="55">
        <v>52000</v>
      </c>
      <c r="J785" s="54">
        <v>64642.5</v>
      </c>
      <c r="K785" s="54">
        <v>79217.13</v>
      </c>
    </row>
    <row r="786" spans="1:11" x14ac:dyDescent="0.3">
      <c r="A786" s="69" t="s">
        <v>1450</v>
      </c>
      <c r="B786" s="69" t="s">
        <v>1637</v>
      </c>
      <c r="C786" s="69" t="s">
        <v>47</v>
      </c>
      <c r="D786" s="70" t="s">
        <v>52</v>
      </c>
      <c r="E786" s="71" t="s">
        <v>49</v>
      </c>
      <c r="F786" s="54">
        <v>29.04</v>
      </c>
      <c r="G786" s="54">
        <f>MEDIAN(Table2[[#This Row],[Max (H)]],Table2[[#This Row],[Min (H)]])</f>
        <v>36.64</v>
      </c>
      <c r="H786" s="54">
        <v>44.24</v>
      </c>
      <c r="I786" s="54">
        <v>60408.160000000003</v>
      </c>
      <c r="J786" s="54">
        <v>75094.899999999994</v>
      </c>
      <c r="K786" s="54">
        <v>92026.18</v>
      </c>
    </row>
    <row r="787" spans="1:11" x14ac:dyDescent="0.3">
      <c r="A787" s="69" t="s">
        <v>1451</v>
      </c>
      <c r="B787" s="69" t="s">
        <v>1452</v>
      </c>
      <c r="C787" s="69" t="s">
        <v>47</v>
      </c>
      <c r="D787" s="70" t="s">
        <v>58</v>
      </c>
      <c r="E787" s="71" t="s">
        <v>49</v>
      </c>
      <c r="F787" s="54">
        <v>25</v>
      </c>
      <c r="G787" s="54">
        <f>MEDIAN(Table2[[#This Row],[Max (H)]],Table2[[#This Row],[Min (H)]])</f>
        <v>31.545000000000002</v>
      </c>
      <c r="H787" s="54">
        <v>38.090000000000003</v>
      </c>
      <c r="I787" s="54">
        <v>52000</v>
      </c>
      <c r="J787" s="54">
        <v>64642.5</v>
      </c>
      <c r="K787" s="54">
        <v>79217.13</v>
      </c>
    </row>
    <row r="788" spans="1:11" x14ac:dyDescent="0.3">
      <c r="A788" s="69" t="s">
        <v>1453</v>
      </c>
      <c r="B788" s="69" t="s">
        <v>1454</v>
      </c>
      <c r="C788" s="69" t="s">
        <v>47</v>
      </c>
      <c r="D788" s="70" t="s">
        <v>52</v>
      </c>
      <c r="E788" s="71" t="s">
        <v>49</v>
      </c>
      <c r="F788" s="54">
        <v>29.04</v>
      </c>
      <c r="G788" s="54">
        <f>MEDIAN(Table2[[#This Row],[Max (H)]],Table2[[#This Row],[Min (H)]])</f>
        <v>36.64</v>
      </c>
      <c r="H788" s="54">
        <v>44.24</v>
      </c>
      <c r="I788" s="54">
        <v>60408.160000000003</v>
      </c>
      <c r="J788" s="54">
        <v>75094.899999999994</v>
      </c>
      <c r="K788" s="54">
        <v>92026.18</v>
      </c>
    </row>
    <row r="789" spans="1:11" x14ac:dyDescent="0.3">
      <c r="A789" s="69" t="s">
        <v>1455</v>
      </c>
      <c r="B789" s="69" t="s">
        <v>1456</v>
      </c>
      <c r="C789" s="69" t="s">
        <v>47</v>
      </c>
      <c r="D789" s="70" t="s">
        <v>52</v>
      </c>
      <c r="E789" s="71" t="s">
        <v>49</v>
      </c>
      <c r="F789" s="54">
        <v>29.04</v>
      </c>
      <c r="G789" s="54">
        <f>MEDIAN(Table2[[#This Row],[Max (H)]],Table2[[#This Row],[Min (H)]])</f>
        <v>36.64</v>
      </c>
      <c r="H789" s="54">
        <v>44.24</v>
      </c>
      <c r="I789" s="54">
        <v>60408.160000000003</v>
      </c>
      <c r="J789" s="54">
        <v>75094.899999999994</v>
      </c>
      <c r="K789" s="54">
        <v>92026.18</v>
      </c>
    </row>
    <row r="790" spans="1:11" x14ac:dyDescent="0.3">
      <c r="A790" s="69" t="s">
        <v>1457</v>
      </c>
      <c r="B790" s="69" t="s">
        <v>1458</v>
      </c>
      <c r="C790" s="69" t="s">
        <v>47</v>
      </c>
      <c r="D790" s="74" t="s">
        <v>61</v>
      </c>
      <c r="E790" s="71" t="s">
        <v>17</v>
      </c>
      <c r="F790" s="54">
        <v>19.13</v>
      </c>
      <c r="G790" s="54">
        <f>MEDIAN(Table2[[#This Row],[Max (H)]],Table2[[#This Row],[Min (H)]])</f>
        <v>23.634999999999998</v>
      </c>
      <c r="H790" s="54">
        <v>28.14</v>
      </c>
      <c r="I790" s="54">
        <v>39791.67</v>
      </c>
      <c r="J790" s="54">
        <v>48446.36</v>
      </c>
      <c r="K790" s="54">
        <v>58528.57</v>
      </c>
    </row>
    <row r="791" spans="1:11" x14ac:dyDescent="0.3">
      <c r="A791" s="69" t="s">
        <v>1459</v>
      </c>
      <c r="B791" s="69" t="s">
        <v>1460</v>
      </c>
      <c r="C791" s="69" t="s">
        <v>47</v>
      </c>
      <c r="D791" s="70" t="s">
        <v>172</v>
      </c>
      <c r="E791" s="71" t="s">
        <v>17</v>
      </c>
      <c r="F791" s="54">
        <v>21.59</v>
      </c>
      <c r="G791" s="54">
        <f>MEDIAN(Table2[[#This Row],[Max (H)]],Table2[[#This Row],[Min (H)]])</f>
        <v>27.234999999999999</v>
      </c>
      <c r="H791" s="54">
        <v>32.880000000000003</v>
      </c>
      <c r="I791" s="54">
        <v>44897.96</v>
      </c>
      <c r="J791" s="54">
        <v>55813.78</v>
      </c>
      <c r="K791" s="54">
        <v>68397.83</v>
      </c>
    </row>
    <row r="792" spans="1:11" x14ac:dyDescent="0.3">
      <c r="A792" s="69" t="s">
        <v>1461</v>
      </c>
      <c r="B792" s="69" t="s">
        <v>1462</v>
      </c>
      <c r="C792" s="69" t="s">
        <v>47</v>
      </c>
      <c r="D792" s="70" t="s">
        <v>74</v>
      </c>
      <c r="E792" s="71" t="s">
        <v>49</v>
      </c>
      <c r="F792" s="54">
        <v>36.81</v>
      </c>
      <c r="G792" s="54">
        <f>MEDIAN(Table2[[#This Row],[Max (H)]],Table2[[#This Row],[Min (H)]])</f>
        <v>47.41</v>
      </c>
      <c r="H792" s="54">
        <v>58.01</v>
      </c>
      <c r="I792" s="54">
        <v>76560</v>
      </c>
      <c r="J792" s="54">
        <v>97135.5</v>
      </c>
      <c r="K792" s="54">
        <v>120653.78</v>
      </c>
    </row>
    <row r="793" spans="1:11" x14ac:dyDescent="0.3">
      <c r="A793" s="69" t="s">
        <v>1463</v>
      </c>
      <c r="B793" s="69" t="s">
        <v>1464</v>
      </c>
      <c r="C793" s="69" t="s">
        <v>47</v>
      </c>
      <c r="D793" s="70" t="s">
        <v>58</v>
      </c>
      <c r="E793" s="71" t="s">
        <v>49</v>
      </c>
      <c r="F793" s="55">
        <v>25</v>
      </c>
      <c r="G793" s="54">
        <f>MEDIAN(Table2[[#This Row],[Max (H)]],Table2[[#This Row],[Min (H)]])</f>
        <v>31.545000000000002</v>
      </c>
      <c r="H793" s="54">
        <v>38.090000000000003</v>
      </c>
      <c r="I793" s="55">
        <v>52000</v>
      </c>
      <c r="J793" s="54">
        <v>64642.5</v>
      </c>
      <c r="K793" s="54">
        <v>79217.13</v>
      </c>
    </row>
    <row r="794" spans="1:11" x14ac:dyDescent="0.3">
      <c r="A794" s="69" t="s">
        <v>1465</v>
      </c>
      <c r="B794" s="69" t="s">
        <v>1466</v>
      </c>
      <c r="C794" s="69" t="s">
        <v>32</v>
      </c>
      <c r="D794" s="70" t="s">
        <v>1467</v>
      </c>
      <c r="E794" s="71" t="s">
        <v>17</v>
      </c>
      <c r="F794" s="54">
        <v>16.97</v>
      </c>
      <c r="G794" s="54"/>
      <c r="H794" s="54">
        <v>23.35</v>
      </c>
      <c r="I794" s="54">
        <v>35306.75</v>
      </c>
      <c r="J794" s="54"/>
      <c r="K794" s="54">
        <v>48567.94</v>
      </c>
    </row>
    <row r="795" spans="1:11" x14ac:dyDescent="0.3">
      <c r="A795" s="69" t="s">
        <v>1468</v>
      </c>
      <c r="B795" s="69" t="s">
        <v>1469</v>
      </c>
      <c r="C795" s="69" t="s">
        <v>32</v>
      </c>
      <c r="D795" s="70" t="s">
        <v>1470</v>
      </c>
      <c r="E795" s="71" t="s">
        <v>17</v>
      </c>
      <c r="F795" s="54">
        <v>15.91</v>
      </c>
      <c r="G795" s="54"/>
      <c r="H795" s="54">
        <v>15.91</v>
      </c>
      <c r="I795" s="54">
        <v>33100.080000000002</v>
      </c>
      <c r="J795" s="54"/>
      <c r="K795" s="54">
        <v>33100.080000000002</v>
      </c>
    </row>
    <row r="796" spans="1:11" x14ac:dyDescent="0.3">
      <c r="A796" s="69" t="s">
        <v>1471</v>
      </c>
      <c r="B796" s="69" t="s">
        <v>1472</v>
      </c>
      <c r="C796" s="69" t="s">
        <v>47</v>
      </c>
      <c r="D796" s="70" t="s">
        <v>316</v>
      </c>
      <c r="E796" s="71" t="s">
        <v>49</v>
      </c>
      <c r="F796" s="54">
        <v>23.18</v>
      </c>
      <c r="G796" s="54">
        <f>MEDIAN(Table2[[#This Row],[Max (H)]],Table2[[#This Row],[Min (H)]])</f>
        <v>28.635000000000002</v>
      </c>
      <c r="H796" s="54">
        <v>34.090000000000003</v>
      </c>
      <c r="I796" s="54">
        <v>48208.33</v>
      </c>
      <c r="J796" s="54">
        <v>58693.65</v>
      </c>
      <c r="K796" s="54">
        <v>70908.429999999993</v>
      </c>
    </row>
    <row r="797" spans="1:11" x14ac:dyDescent="0.3">
      <c r="A797" s="69" t="s">
        <v>1473</v>
      </c>
      <c r="B797" s="69" t="s">
        <v>1474</v>
      </c>
      <c r="C797" s="69" t="s">
        <v>47</v>
      </c>
      <c r="D797" s="70" t="s">
        <v>108</v>
      </c>
      <c r="E797" s="71" t="s">
        <v>49</v>
      </c>
      <c r="F797" s="55">
        <v>29.36</v>
      </c>
      <c r="G797" s="54">
        <f>MEDIAN(Table2[[#This Row],[Max (H)]],Table2[[#This Row],[Min (H)]])</f>
        <v>37.04</v>
      </c>
      <c r="H797" s="54">
        <v>44.72</v>
      </c>
      <c r="I797" s="55">
        <v>61061.22</v>
      </c>
      <c r="J797" s="54">
        <v>75906.740000000005</v>
      </c>
      <c r="K797" s="54">
        <v>93021.06</v>
      </c>
    </row>
    <row r="798" spans="1:11" x14ac:dyDescent="0.3">
      <c r="A798" s="69" t="s">
        <v>1475</v>
      </c>
      <c r="B798" s="69" t="s">
        <v>1476</v>
      </c>
      <c r="C798" s="69" t="s">
        <v>47</v>
      </c>
      <c r="D798" s="70" t="s">
        <v>313</v>
      </c>
      <c r="E798" s="71" t="s">
        <v>17</v>
      </c>
      <c r="F798" s="54">
        <v>20.149999999999999</v>
      </c>
      <c r="G798" s="54">
        <f>MEDIAN(Table2[[#This Row],[Max (H)]],Table2[[#This Row],[Min (H)]])</f>
        <v>24.895</v>
      </c>
      <c r="H798" s="54">
        <v>29.64</v>
      </c>
      <c r="I798" s="54">
        <v>41916.67</v>
      </c>
      <c r="J798" s="54">
        <v>51033.54</v>
      </c>
      <c r="K798" s="54">
        <v>61654.17</v>
      </c>
    </row>
    <row r="799" spans="1:11" x14ac:dyDescent="0.3">
      <c r="A799" s="69" t="s">
        <v>1477</v>
      </c>
      <c r="B799" s="69" t="s">
        <v>1478</v>
      </c>
      <c r="C799" s="69" t="s">
        <v>47</v>
      </c>
      <c r="D799" s="70" t="s">
        <v>71</v>
      </c>
      <c r="E799" s="71" t="s">
        <v>49</v>
      </c>
      <c r="F799" s="55">
        <v>33.159999999999997</v>
      </c>
      <c r="G799" s="54">
        <f>MEDIAN(Table2[[#This Row],[Max (H)]],Table2[[#This Row],[Min (H)]])</f>
        <v>41.84</v>
      </c>
      <c r="H799" s="54">
        <v>50.52</v>
      </c>
      <c r="I799" s="55">
        <v>68979.59</v>
      </c>
      <c r="J799" s="54">
        <v>85750.26</v>
      </c>
      <c r="K799" s="54">
        <v>105083.94</v>
      </c>
    </row>
    <row r="800" spans="1:11" x14ac:dyDescent="0.3">
      <c r="A800" s="69" t="s">
        <v>1479</v>
      </c>
      <c r="B800" s="69" t="s">
        <v>1480</v>
      </c>
      <c r="C800" s="69" t="s">
        <v>47</v>
      </c>
      <c r="D800" s="70" t="s">
        <v>172</v>
      </c>
      <c r="E800" s="71" t="s">
        <v>17</v>
      </c>
      <c r="F800" s="55">
        <v>21.59</v>
      </c>
      <c r="G800" s="54">
        <f>MEDIAN(Table2[[#This Row],[Max (H)]],Table2[[#This Row],[Min (H)]])</f>
        <v>27.234999999999999</v>
      </c>
      <c r="H800" s="54">
        <v>32.880000000000003</v>
      </c>
      <c r="I800" s="55">
        <v>44897.96</v>
      </c>
      <c r="J800" s="54">
        <v>55813.78</v>
      </c>
      <c r="K800" s="54">
        <v>68397.83</v>
      </c>
    </row>
    <row r="801" spans="1:11" x14ac:dyDescent="0.3">
      <c r="A801" s="69" t="s">
        <v>1481</v>
      </c>
      <c r="B801" s="69" t="s">
        <v>1482</v>
      </c>
      <c r="C801" s="69" t="s">
        <v>47</v>
      </c>
      <c r="D801" s="70" t="s">
        <v>52</v>
      </c>
      <c r="E801" s="71" t="s">
        <v>49</v>
      </c>
      <c r="F801" s="54">
        <v>29.04</v>
      </c>
      <c r="G801" s="54">
        <f>MEDIAN(Table2[[#This Row],[Max (H)]],Table2[[#This Row],[Min (H)]])</f>
        <v>36.64</v>
      </c>
      <c r="H801" s="54">
        <v>44.24</v>
      </c>
      <c r="I801" s="54">
        <v>60408.160000000003</v>
      </c>
      <c r="J801" s="54">
        <v>75094.899999999994</v>
      </c>
      <c r="K801" s="54">
        <v>92026.18</v>
      </c>
    </row>
    <row r="802" spans="1:11" x14ac:dyDescent="0.3">
      <c r="A802" s="69" t="s">
        <v>1483</v>
      </c>
      <c r="B802" s="69" t="s">
        <v>1484</v>
      </c>
      <c r="C802" s="69" t="s">
        <v>47</v>
      </c>
      <c r="D802" s="70" t="s">
        <v>52</v>
      </c>
      <c r="E802" s="71" t="s">
        <v>49</v>
      </c>
      <c r="F802" s="54">
        <v>29.04</v>
      </c>
      <c r="G802" s="54">
        <f>MEDIAN(Table2[[#This Row],[Max (H)]],Table2[[#This Row],[Min (H)]])</f>
        <v>36.64</v>
      </c>
      <c r="H802" s="54">
        <v>44.24</v>
      </c>
      <c r="I802" s="54">
        <v>60408.160000000003</v>
      </c>
      <c r="J802" s="54">
        <v>75094.899999999994</v>
      </c>
      <c r="K802" s="54">
        <v>92026.18</v>
      </c>
    </row>
    <row r="803" spans="1:11" x14ac:dyDescent="0.3">
      <c r="A803" s="69" t="s">
        <v>1485</v>
      </c>
      <c r="B803" s="69" t="s">
        <v>1486</v>
      </c>
      <c r="C803" s="69" t="s">
        <v>47</v>
      </c>
      <c r="D803" s="70" t="s">
        <v>58</v>
      </c>
      <c r="E803" s="71" t="s">
        <v>49</v>
      </c>
      <c r="F803" s="55">
        <v>25</v>
      </c>
      <c r="G803" s="54">
        <f>MEDIAN(Table2[[#This Row],[Max (H)]],Table2[[#This Row],[Min (H)]])</f>
        <v>31.545000000000002</v>
      </c>
      <c r="H803" s="54">
        <v>38.090000000000003</v>
      </c>
      <c r="I803" s="55">
        <v>52000</v>
      </c>
      <c r="J803" s="54">
        <v>64642.5</v>
      </c>
      <c r="K803" s="54">
        <v>79217.13</v>
      </c>
    </row>
    <row r="804" spans="1:11" x14ac:dyDescent="0.3">
      <c r="A804" s="72" t="s">
        <v>1487</v>
      </c>
      <c r="B804" s="69" t="s">
        <v>1488</v>
      </c>
      <c r="C804" s="69" t="s">
        <v>47</v>
      </c>
      <c r="D804" s="74" t="s">
        <v>61</v>
      </c>
      <c r="E804" s="71" t="s">
        <v>17</v>
      </c>
      <c r="F804" s="54">
        <v>19.13</v>
      </c>
      <c r="G804" s="54">
        <f>MEDIAN(Table2[[#This Row],[Max (H)]],Table2[[#This Row],[Min (H)]])</f>
        <v>23.634999999999998</v>
      </c>
      <c r="H804" s="54">
        <v>28.14</v>
      </c>
      <c r="I804" s="54">
        <v>39791.67</v>
      </c>
      <c r="J804" s="54">
        <v>48446.36</v>
      </c>
      <c r="K804" s="54">
        <v>58528.57</v>
      </c>
    </row>
    <row r="805" spans="1:11" x14ac:dyDescent="0.3">
      <c r="A805" s="69" t="s">
        <v>1489</v>
      </c>
      <c r="B805" s="69" t="s">
        <v>1490</v>
      </c>
      <c r="C805" s="69" t="s">
        <v>32</v>
      </c>
      <c r="D805" s="70" t="s">
        <v>676</v>
      </c>
      <c r="E805" s="71" t="s">
        <v>17</v>
      </c>
      <c r="F805" s="54">
        <v>22.9</v>
      </c>
      <c r="G805" s="54"/>
      <c r="H805" s="54">
        <v>33.21</v>
      </c>
      <c r="I805" s="54">
        <v>47632.34</v>
      </c>
      <c r="J805" s="54"/>
      <c r="K805" s="54">
        <v>69070.83</v>
      </c>
    </row>
    <row r="806" spans="1:11" x14ac:dyDescent="0.3">
      <c r="A806" s="72" t="s">
        <v>1621</v>
      </c>
      <c r="B806" s="69" t="s">
        <v>1622</v>
      </c>
      <c r="C806" s="69" t="s">
        <v>47</v>
      </c>
      <c r="D806" s="70" t="s">
        <v>48</v>
      </c>
      <c r="E806" s="71" t="s">
        <v>49</v>
      </c>
      <c r="F806" s="55">
        <v>36.729999999999997</v>
      </c>
      <c r="G806" s="54">
        <f>MEDIAN(Table2[[#This Row],[Max (H)]],Table2[[#This Row],[Min (H)]])</f>
        <v>47.31</v>
      </c>
      <c r="H806" s="54">
        <v>57.89</v>
      </c>
      <c r="I806" s="55">
        <v>76400</v>
      </c>
      <c r="J806" s="54">
        <v>96932.5</v>
      </c>
      <c r="K806" s="54">
        <v>120401.63</v>
      </c>
    </row>
    <row r="807" spans="1:11" x14ac:dyDescent="0.3">
      <c r="A807" s="69" t="s">
        <v>1491</v>
      </c>
      <c r="B807" s="69" t="s">
        <v>1654</v>
      </c>
      <c r="C807" s="69" t="s">
        <v>47</v>
      </c>
      <c r="D807" s="70" t="s">
        <v>129</v>
      </c>
      <c r="E807" s="71" t="s">
        <v>49</v>
      </c>
      <c r="F807" s="55">
        <v>49.83</v>
      </c>
      <c r="G807" s="54">
        <f>MEDIAN(Table2[[#This Row],[Max (H)]],Table2[[#This Row],[Min (H)]])</f>
        <v>63.22</v>
      </c>
      <c r="H807" s="54">
        <v>76.61</v>
      </c>
      <c r="I807" s="55">
        <v>103640</v>
      </c>
      <c r="J807" s="54">
        <v>131493.25</v>
      </c>
      <c r="K807" s="54">
        <v>159346.5</v>
      </c>
    </row>
    <row r="808" spans="1:11" x14ac:dyDescent="0.3">
      <c r="A808" s="69" t="s">
        <v>1492</v>
      </c>
      <c r="B808" s="69" t="s">
        <v>1493</v>
      </c>
      <c r="C808" s="69" t="s">
        <v>15</v>
      </c>
      <c r="D808" s="70" t="s">
        <v>36</v>
      </c>
      <c r="E808" s="71" t="s">
        <v>17</v>
      </c>
      <c r="F808" s="54">
        <v>16.43</v>
      </c>
      <c r="G808" s="54">
        <f>MEDIAN(Table2[[#This Row],[Max (H)]],Table2[[#This Row],[Min (H)]])</f>
        <v>20.295502163461538</v>
      </c>
      <c r="H808" s="54">
        <v>24.161004326923077</v>
      </c>
      <c r="I808" s="54">
        <v>34166.67</v>
      </c>
      <c r="J808" s="54">
        <v>41597.919999999998</v>
      </c>
      <c r="K808" s="54">
        <v>50254.89</v>
      </c>
    </row>
    <row r="809" spans="1:11" x14ac:dyDescent="0.3">
      <c r="A809" s="69" t="s">
        <v>1494</v>
      </c>
      <c r="B809" s="69" t="s">
        <v>1495</v>
      </c>
      <c r="C809" s="69" t="s">
        <v>15</v>
      </c>
      <c r="D809" s="70" t="s">
        <v>20</v>
      </c>
      <c r="E809" s="71" t="s">
        <v>17</v>
      </c>
      <c r="F809" s="54">
        <v>17.89</v>
      </c>
      <c r="G809" s="54">
        <f>MEDIAN(Table2[[#This Row],[Max (H)]],Table2[[#This Row],[Min (H)]])</f>
        <v>22.1</v>
      </c>
      <c r="H809" s="54">
        <v>26.31</v>
      </c>
      <c r="I809" s="54">
        <v>37208.33</v>
      </c>
      <c r="J809" s="54">
        <v>45301.15</v>
      </c>
      <c r="K809" s="54">
        <v>54728.81</v>
      </c>
    </row>
    <row r="810" spans="1:11" x14ac:dyDescent="0.3">
      <c r="A810" s="69" t="s">
        <v>1496</v>
      </c>
      <c r="B810" s="69" t="s">
        <v>1497</v>
      </c>
      <c r="C810" s="69" t="s">
        <v>15</v>
      </c>
      <c r="D810" s="70" t="s">
        <v>16</v>
      </c>
      <c r="E810" s="71" t="s">
        <v>17</v>
      </c>
      <c r="F810" s="55">
        <v>21.59</v>
      </c>
      <c r="G810" s="54">
        <f>MEDIAN(Table2[[#This Row],[Max (H)]],Table2[[#This Row],[Min (H)]])</f>
        <v>27.234999999999999</v>
      </c>
      <c r="H810" s="54">
        <v>32.880000000000003</v>
      </c>
      <c r="I810" s="55">
        <v>44897.96</v>
      </c>
      <c r="J810" s="54">
        <v>55813.78</v>
      </c>
      <c r="K810" s="54">
        <v>68397.83</v>
      </c>
    </row>
    <row r="811" spans="1:11" x14ac:dyDescent="0.3">
      <c r="A811" s="69" t="s">
        <v>1498</v>
      </c>
      <c r="B811" s="69" t="s">
        <v>1499</v>
      </c>
      <c r="C811" s="69" t="s">
        <v>47</v>
      </c>
      <c r="D811" s="70" t="s">
        <v>71</v>
      </c>
      <c r="E811" s="71" t="s">
        <v>49</v>
      </c>
      <c r="F811" s="54">
        <v>33.159999999999997</v>
      </c>
      <c r="G811" s="54">
        <f>MEDIAN(Table2[[#This Row],[Max (H)]],Table2[[#This Row],[Min (H)]])</f>
        <v>41.84</v>
      </c>
      <c r="H811" s="54">
        <v>50.52</v>
      </c>
      <c r="I811" s="54">
        <v>68979.59</v>
      </c>
      <c r="J811" s="54">
        <v>85750.26</v>
      </c>
      <c r="K811" s="54">
        <v>105083.94</v>
      </c>
    </row>
    <row r="812" spans="1:11" x14ac:dyDescent="0.3">
      <c r="A812" s="69" t="s">
        <v>1500</v>
      </c>
      <c r="B812" s="69" t="s">
        <v>1501</v>
      </c>
      <c r="C812" s="69" t="s">
        <v>47</v>
      </c>
      <c r="D812" s="70" t="s">
        <v>129</v>
      </c>
      <c r="E812" s="71" t="s">
        <v>49</v>
      </c>
      <c r="F812" s="55">
        <v>49.83</v>
      </c>
      <c r="G812" s="54">
        <f>MEDIAN(Table2[[#This Row],[Max (H)]],Table2[[#This Row],[Min (H)]])</f>
        <v>63.22</v>
      </c>
      <c r="H812" s="54">
        <v>76.61</v>
      </c>
      <c r="I812" s="55">
        <v>103640</v>
      </c>
      <c r="J812" s="54">
        <v>131493.25</v>
      </c>
      <c r="K812" s="54">
        <v>159346.5</v>
      </c>
    </row>
    <row r="813" spans="1:11" x14ac:dyDescent="0.3">
      <c r="A813" s="69" t="s">
        <v>1502</v>
      </c>
      <c r="B813" s="69" t="s">
        <v>1503</v>
      </c>
      <c r="C813" s="69" t="s">
        <v>47</v>
      </c>
      <c r="D813" s="70" t="s">
        <v>169</v>
      </c>
      <c r="E813" s="71" t="s">
        <v>49</v>
      </c>
      <c r="F813" s="55">
        <v>42.4</v>
      </c>
      <c r="G813" s="54">
        <f>MEDIAN(Table2[[#This Row],[Max (H)]],Table2[[#This Row],[Min (H)]])</f>
        <v>54.614999999999995</v>
      </c>
      <c r="H813" s="54">
        <v>66.83</v>
      </c>
      <c r="I813" s="55">
        <v>88200</v>
      </c>
      <c r="J813" s="54">
        <v>111903.75</v>
      </c>
      <c r="K813" s="54">
        <v>138997.69</v>
      </c>
    </row>
    <row r="814" spans="1:11" x14ac:dyDescent="0.3">
      <c r="A814" s="69" t="s">
        <v>1504</v>
      </c>
      <c r="B814" s="69" t="s">
        <v>1505</v>
      </c>
      <c r="C814" s="69" t="s">
        <v>47</v>
      </c>
      <c r="D814" s="70" t="s">
        <v>58</v>
      </c>
      <c r="E814" s="71" t="s">
        <v>49</v>
      </c>
      <c r="F814" s="54">
        <v>25</v>
      </c>
      <c r="G814" s="54">
        <f>MEDIAN(Table2[[#This Row],[Max (H)]],Table2[[#This Row],[Min (H)]])</f>
        <v>31.545000000000002</v>
      </c>
      <c r="H814" s="54">
        <v>38.090000000000003</v>
      </c>
      <c r="I814" s="54">
        <v>52000</v>
      </c>
      <c r="J814" s="54">
        <v>64642.5</v>
      </c>
      <c r="K814" s="54">
        <v>79217.13</v>
      </c>
    </row>
    <row r="815" spans="1:11" x14ac:dyDescent="0.3">
      <c r="A815" s="69" t="s">
        <v>422</v>
      </c>
      <c r="B815" s="69" t="s">
        <v>1811</v>
      </c>
      <c r="C815" s="69" t="s">
        <v>47</v>
      </c>
      <c r="D815" s="70" t="s">
        <v>126</v>
      </c>
      <c r="E815" s="71" t="s">
        <v>49</v>
      </c>
      <c r="F815" s="54">
        <v>42.63</v>
      </c>
      <c r="G815" s="54">
        <f>MEDIAN(Table2[[#This Row],[Max (H)]],Table2[[#This Row],[Min (H)]])</f>
        <v>54.09</v>
      </c>
      <c r="H815" s="54">
        <v>65.55</v>
      </c>
      <c r="I815" s="54">
        <v>88680</v>
      </c>
      <c r="J815" s="54">
        <v>112512.75</v>
      </c>
      <c r="K815" s="54">
        <v>136345.5</v>
      </c>
    </row>
    <row r="816" spans="1:11" x14ac:dyDescent="0.3">
      <c r="A816" s="72" t="s">
        <v>1826</v>
      </c>
      <c r="B816" s="69" t="s">
        <v>1827</v>
      </c>
      <c r="C816" s="69" t="s">
        <v>47</v>
      </c>
      <c r="D816" s="70" t="s">
        <v>443</v>
      </c>
      <c r="E816" s="71" t="s">
        <v>49</v>
      </c>
      <c r="F816" s="54">
        <v>62.02</v>
      </c>
      <c r="G816" s="54">
        <f>MEDIAN(Table2[[#This Row],[Max (H)]],Table2[[#This Row],[Min (H)]])</f>
        <v>81.864999999999995</v>
      </c>
      <c r="H816" s="54">
        <v>101.71</v>
      </c>
      <c r="I816" s="54">
        <v>129000</v>
      </c>
      <c r="J816" s="54">
        <v>170280</v>
      </c>
      <c r="K816" s="54">
        <v>211560</v>
      </c>
    </row>
    <row r="817" spans="1:11" x14ac:dyDescent="0.3">
      <c r="A817" s="69" t="s">
        <v>632</v>
      </c>
      <c r="B817" s="69" t="s">
        <v>1684</v>
      </c>
      <c r="C817" s="69" t="s">
        <v>47</v>
      </c>
      <c r="D817" s="70" t="s">
        <v>169</v>
      </c>
      <c r="E817" s="71" t="s">
        <v>49</v>
      </c>
      <c r="F817" s="54">
        <v>42.4</v>
      </c>
      <c r="G817" s="54">
        <f>MEDIAN(Table2[[#This Row],[Max (H)]],Table2[[#This Row],[Min (H)]])</f>
        <v>54.614999999999995</v>
      </c>
      <c r="H817" s="54">
        <v>66.83</v>
      </c>
      <c r="I817" s="54">
        <v>88200</v>
      </c>
      <c r="J817" s="54">
        <v>111903.75</v>
      </c>
      <c r="K817" s="54">
        <v>138997.69</v>
      </c>
    </row>
    <row r="818" spans="1:11" x14ac:dyDescent="0.3">
      <c r="A818" s="69" t="s">
        <v>1506</v>
      </c>
      <c r="B818" s="69" t="s">
        <v>1507</v>
      </c>
      <c r="C818" s="69" t="s">
        <v>15</v>
      </c>
      <c r="D818" s="70" t="s">
        <v>635</v>
      </c>
      <c r="E818" s="71" t="s">
        <v>17</v>
      </c>
      <c r="F818" s="54">
        <v>15</v>
      </c>
      <c r="G818" s="54"/>
      <c r="H818" s="54">
        <v>31.06</v>
      </c>
      <c r="I818" s="54">
        <v>31200</v>
      </c>
      <c r="J818" s="54"/>
      <c r="K818" s="54">
        <f>Table2[[#This Row],[Max (H)]]*2080</f>
        <v>64604.799999999996</v>
      </c>
    </row>
    <row r="819" spans="1:11" x14ac:dyDescent="0.3">
      <c r="A819" s="72" t="s">
        <v>1508</v>
      </c>
      <c r="B819" s="69" t="s">
        <v>1710</v>
      </c>
      <c r="C819" s="69" t="s">
        <v>47</v>
      </c>
      <c r="D819" s="70" t="s">
        <v>169</v>
      </c>
      <c r="E819" s="71" t="s">
        <v>49</v>
      </c>
      <c r="F819" s="55">
        <v>42.4</v>
      </c>
      <c r="G819" s="54">
        <f>MEDIAN(Table2[[#This Row],[Max (H)]],Table2[[#This Row],[Min (H)]])</f>
        <v>54.614999999999995</v>
      </c>
      <c r="H819" s="54">
        <v>66.83</v>
      </c>
      <c r="I819" s="55">
        <v>88200</v>
      </c>
      <c r="J819" s="54">
        <v>111903.75</v>
      </c>
      <c r="K819" s="54">
        <v>138997.69</v>
      </c>
    </row>
    <row r="820" spans="1:11" x14ac:dyDescent="0.3">
      <c r="A820" s="69" t="s">
        <v>1509</v>
      </c>
      <c r="B820" s="69" t="s">
        <v>1510</v>
      </c>
      <c r="C820" s="69" t="s">
        <v>47</v>
      </c>
      <c r="D820" s="70" t="s">
        <v>48</v>
      </c>
      <c r="E820" s="71" t="s">
        <v>49</v>
      </c>
      <c r="F820" s="55">
        <v>36.729999999999997</v>
      </c>
      <c r="G820" s="54">
        <f>MEDIAN(Table2[[#This Row],[Max (H)]],Table2[[#This Row],[Min (H)]])</f>
        <v>47.31</v>
      </c>
      <c r="H820" s="54">
        <v>57.89</v>
      </c>
      <c r="I820" s="55">
        <v>76400</v>
      </c>
      <c r="J820" s="54">
        <v>96932.5</v>
      </c>
      <c r="K820" s="54">
        <v>120401.63</v>
      </c>
    </row>
    <row r="821" spans="1:11" x14ac:dyDescent="0.3">
      <c r="A821" s="69" t="s">
        <v>1511</v>
      </c>
      <c r="B821" s="69" t="s">
        <v>1512</v>
      </c>
      <c r="C821" s="69" t="s">
        <v>47</v>
      </c>
      <c r="D821" s="70" t="s">
        <v>169</v>
      </c>
      <c r="E821" s="71" t="s">
        <v>49</v>
      </c>
      <c r="F821" s="55">
        <v>42.4</v>
      </c>
      <c r="G821" s="54">
        <f>MEDIAN(Table2[[#This Row],[Max (H)]],Table2[[#This Row],[Min (H)]])</f>
        <v>54.614999999999995</v>
      </c>
      <c r="H821" s="54">
        <v>66.83</v>
      </c>
      <c r="I821" s="55">
        <v>88200</v>
      </c>
      <c r="J821" s="54">
        <v>111903.75</v>
      </c>
      <c r="K821" s="54">
        <v>138997.69</v>
      </c>
    </row>
    <row r="822" spans="1:11" x14ac:dyDescent="0.3">
      <c r="A822" s="69" t="s">
        <v>1513</v>
      </c>
      <c r="B822" s="69" t="s">
        <v>1514</v>
      </c>
      <c r="C822" s="69" t="s">
        <v>47</v>
      </c>
      <c r="D822" s="70" t="s">
        <v>129</v>
      </c>
      <c r="E822" s="71" t="s">
        <v>49</v>
      </c>
      <c r="F822" s="55">
        <v>49.83</v>
      </c>
      <c r="G822" s="54">
        <f>MEDIAN(Table2[[#This Row],[Max (H)]],Table2[[#This Row],[Min (H)]])</f>
        <v>63.22</v>
      </c>
      <c r="H822" s="54">
        <v>76.61</v>
      </c>
      <c r="I822" s="55">
        <v>103640</v>
      </c>
      <c r="J822" s="54">
        <v>131493.25</v>
      </c>
      <c r="K822" s="54">
        <v>159346.5</v>
      </c>
    </row>
    <row r="823" spans="1:11" x14ac:dyDescent="0.3">
      <c r="A823" s="69" t="s">
        <v>1515</v>
      </c>
      <c r="B823" s="69" t="s">
        <v>1662</v>
      </c>
      <c r="C823" s="69" t="s">
        <v>47</v>
      </c>
      <c r="D823" s="70" t="s">
        <v>48</v>
      </c>
      <c r="E823" s="71" t="s">
        <v>49</v>
      </c>
      <c r="F823" s="55">
        <v>36.729999999999997</v>
      </c>
      <c r="G823" s="54">
        <f>MEDIAN(Table2[[#This Row],[Max (H)]],Table2[[#This Row],[Min (H)]])</f>
        <v>47.31</v>
      </c>
      <c r="H823" s="54">
        <v>57.89</v>
      </c>
      <c r="I823" s="55">
        <v>76400</v>
      </c>
      <c r="J823" s="54">
        <v>96932.5</v>
      </c>
      <c r="K823" s="54">
        <v>120401.63</v>
      </c>
    </row>
    <row r="824" spans="1:11" x14ac:dyDescent="0.3">
      <c r="A824" s="69" t="s">
        <v>1517</v>
      </c>
      <c r="B824" s="69" t="s">
        <v>1518</v>
      </c>
      <c r="C824" s="69" t="s">
        <v>47</v>
      </c>
      <c r="D824" s="70" t="s">
        <v>52</v>
      </c>
      <c r="E824" s="71" t="s">
        <v>49</v>
      </c>
      <c r="F824" s="54">
        <v>29.04</v>
      </c>
      <c r="G824" s="54">
        <f>MEDIAN(Table2[[#This Row],[Max (H)]],Table2[[#This Row],[Min (H)]])</f>
        <v>36.64</v>
      </c>
      <c r="H824" s="54">
        <v>44.24</v>
      </c>
      <c r="I824" s="54">
        <v>60408.160000000003</v>
      </c>
      <c r="J824" s="54">
        <v>75094.899999999994</v>
      </c>
      <c r="K824" s="54">
        <v>92026.18</v>
      </c>
    </row>
    <row r="825" spans="1:11" x14ac:dyDescent="0.3">
      <c r="A825" s="69" t="s">
        <v>1519</v>
      </c>
      <c r="B825" s="69" t="s">
        <v>1520</v>
      </c>
      <c r="C825" s="69" t="s">
        <v>15</v>
      </c>
      <c r="D825" s="70" t="s">
        <v>340</v>
      </c>
      <c r="E825" s="71" t="s">
        <v>17</v>
      </c>
      <c r="F825" s="54">
        <v>29.36</v>
      </c>
      <c r="G825" s="54">
        <f>MEDIAN(Table2[[#This Row],[Max (H)]],Table2[[#This Row],[Min (H)]])</f>
        <v>37.04</v>
      </c>
      <c r="H825" s="54">
        <v>44.72</v>
      </c>
      <c r="I825" s="54">
        <v>61061.22</v>
      </c>
      <c r="J825" s="54">
        <v>75906.740000000005</v>
      </c>
      <c r="K825" s="54">
        <v>93021.06</v>
      </c>
    </row>
    <row r="826" spans="1:11" x14ac:dyDescent="0.3">
      <c r="A826" s="69" t="s">
        <v>1521</v>
      </c>
      <c r="B826" s="69" t="s">
        <v>1522</v>
      </c>
      <c r="C826" s="69" t="s">
        <v>15</v>
      </c>
      <c r="D826" s="70" t="s">
        <v>113</v>
      </c>
      <c r="E826" s="71" t="s">
        <v>17</v>
      </c>
      <c r="F826" s="54">
        <v>15</v>
      </c>
      <c r="G826" s="54">
        <f>MEDIAN(Table2[[#This Row],[Max (H)]],Table2[[#This Row],[Min (H)]])</f>
        <v>17.255000000000003</v>
      </c>
      <c r="H826" s="54">
        <v>19.510000000000002</v>
      </c>
      <c r="I826" s="54">
        <v>31200</v>
      </c>
      <c r="J826" s="54">
        <v>35391.050000000003</v>
      </c>
      <c r="K826" s="54">
        <v>40571.64</v>
      </c>
    </row>
    <row r="827" spans="1:11" x14ac:dyDescent="0.3">
      <c r="A827" s="69" t="s">
        <v>1523</v>
      </c>
      <c r="B827" s="69" t="s">
        <v>1524</v>
      </c>
      <c r="C827" s="69" t="s">
        <v>32</v>
      </c>
      <c r="D827" s="70" t="s">
        <v>871</v>
      </c>
      <c r="E827" s="71" t="s">
        <v>17</v>
      </c>
      <c r="F827" s="54">
        <v>15.91</v>
      </c>
      <c r="G827" s="54"/>
      <c r="H827" s="54">
        <v>19.7</v>
      </c>
      <c r="I827" s="54">
        <v>33100.080000000002</v>
      </c>
      <c r="J827" s="54"/>
      <c r="K827" s="54">
        <v>40968.629999999997</v>
      </c>
    </row>
    <row r="828" spans="1:11" x14ac:dyDescent="0.3">
      <c r="A828" s="69" t="s">
        <v>1525</v>
      </c>
      <c r="B828" s="69" t="s">
        <v>1526</v>
      </c>
      <c r="C828" s="69" t="s">
        <v>15</v>
      </c>
      <c r="D828" s="70" t="s">
        <v>20</v>
      </c>
      <c r="E828" s="71" t="s">
        <v>17</v>
      </c>
      <c r="F828" s="54">
        <v>17.89</v>
      </c>
      <c r="G828" s="54">
        <f>MEDIAN(Table2[[#This Row],[Max (H)]],Table2[[#This Row],[Min (H)]])</f>
        <v>22.1</v>
      </c>
      <c r="H828" s="54">
        <v>26.31</v>
      </c>
      <c r="I828" s="54">
        <v>37208.33</v>
      </c>
      <c r="J828" s="54">
        <v>45301.15</v>
      </c>
      <c r="K828" s="54">
        <v>54728.81</v>
      </c>
    </row>
    <row r="829" spans="1:11" x14ac:dyDescent="0.3">
      <c r="A829" s="69" t="s">
        <v>1527</v>
      </c>
      <c r="B829" s="69" t="s">
        <v>1528</v>
      </c>
      <c r="C829" s="69" t="s">
        <v>104</v>
      </c>
      <c r="D829" s="70" t="s">
        <v>620</v>
      </c>
      <c r="E829" s="71" t="s">
        <v>17</v>
      </c>
      <c r="F829" s="54">
        <v>15</v>
      </c>
      <c r="G829" s="54"/>
      <c r="H829" s="54">
        <v>38.83</v>
      </c>
      <c r="I829" s="55">
        <v>31200</v>
      </c>
      <c r="J829" s="54"/>
      <c r="K829" s="54">
        <f>Table2[[#This Row],[Max (H)]]*2080</f>
        <v>80766.399999999994</v>
      </c>
    </row>
    <row r="830" spans="1:11" x14ac:dyDescent="0.3">
      <c r="A830" s="69" t="s">
        <v>1529</v>
      </c>
      <c r="B830" s="69" t="s">
        <v>1530</v>
      </c>
      <c r="C830" s="69" t="s">
        <v>15</v>
      </c>
      <c r="D830" s="70" t="s">
        <v>620</v>
      </c>
      <c r="E830" s="71" t="s">
        <v>17</v>
      </c>
      <c r="F830" s="55">
        <v>15</v>
      </c>
      <c r="G830" s="54"/>
      <c r="H830" s="54">
        <v>38.83</v>
      </c>
      <c r="I830" s="55">
        <v>31200</v>
      </c>
      <c r="J830" s="54"/>
      <c r="K830" s="54">
        <f>Table2[[#This Row],[Max (H)]]*2080</f>
        <v>80766.399999999994</v>
      </c>
    </row>
    <row r="831" spans="1:11" x14ac:dyDescent="0.3">
      <c r="A831" s="69" t="s">
        <v>1531</v>
      </c>
      <c r="B831" s="69" t="s">
        <v>1532</v>
      </c>
      <c r="C831" s="69" t="s">
        <v>15</v>
      </c>
      <c r="D831" s="70" t="s">
        <v>105</v>
      </c>
      <c r="E831" s="71" t="s">
        <v>17</v>
      </c>
      <c r="F831" s="54">
        <v>19.899999999999999</v>
      </c>
      <c r="G831" s="54"/>
      <c r="H831" s="54">
        <v>46.4</v>
      </c>
      <c r="I831" s="54">
        <v>41400</v>
      </c>
      <c r="J831" s="54"/>
      <c r="K831" s="54">
        <f>Table2[[#This Row],[Max (H)]]*2080</f>
        <v>96512</v>
      </c>
    </row>
    <row r="832" spans="1:11" x14ac:dyDescent="0.3">
      <c r="A832" s="69" t="s">
        <v>1533</v>
      </c>
      <c r="B832" s="69" t="s">
        <v>1534</v>
      </c>
      <c r="C832" s="69" t="s">
        <v>15</v>
      </c>
      <c r="D832" s="70" t="s">
        <v>26</v>
      </c>
      <c r="E832" s="71" t="s">
        <v>17</v>
      </c>
      <c r="F832" s="55">
        <v>25.65</v>
      </c>
      <c r="G832" s="54">
        <f>MEDIAN(Table2[[#This Row],[Max (H)]],Table2[[#This Row],[Min (H)]])</f>
        <v>32.36</v>
      </c>
      <c r="H832" s="54">
        <v>39.07</v>
      </c>
      <c r="I832" s="55">
        <v>53346.94</v>
      </c>
      <c r="J832" s="54">
        <v>66316.92</v>
      </c>
      <c r="K832" s="54">
        <v>81269.06</v>
      </c>
    </row>
    <row r="833" spans="1:11" x14ac:dyDescent="0.3">
      <c r="A833" s="69" t="s">
        <v>1535</v>
      </c>
      <c r="B833" s="69" t="s">
        <v>1536</v>
      </c>
      <c r="C833" s="69" t="s">
        <v>15</v>
      </c>
      <c r="D833" s="70" t="s">
        <v>635</v>
      </c>
      <c r="E833" s="71" t="s">
        <v>17</v>
      </c>
      <c r="F833" s="54">
        <v>15</v>
      </c>
      <c r="G833" s="54"/>
      <c r="H833" s="54">
        <v>31.06</v>
      </c>
      <c r="I833" s="54">
        <v>31200</v>
      </c>
      <c r="J833" s="54"/>
      <c r="K833" s="54">
        <f>Table2[[#This Row],[Max (H)]]*2080</f>
        <v>64604.799999999996</v>
      </c>
    </row>
    <row r="834" spans="1:11" x14ac:dyDescent="0.3">
      <c r="A834" s="69" t="s">
        <v>1537</v>
      </c>
      <c r="B834" s="69" t="s">
        <v>1538</v>
      </c>
      <c r="C834" s="69" t="s">
        <v>15</v>
      </c>
      <c r="D834" s="70" t="s">
        <v>635</v>
      </c>
      <c r="E834" s="71" t="s">
        <v>17</v>
      </c>
      <c r="F834" s="54">
        <v>15</v>
      </c>
      <c r="G834" s="54"/>
      <c r="H834" s="54">
        <v>31.06</v>
      </c>
      <c r="I834" s="54">
        <v>31200</v>
      </c>
      <c r="J834" s="54"/>
      <c r="K834" s="54">
        <f>Table2[[#This Row],[Max (H)]]*2080</f>
        <v>64604.799999999996</v>
      </c>
    </row>
    <row r="835" spans="1:11" x14ac:dyDescent="0.3">
      <c r="A835" s="69" t="s">
        <v>1539</v>
      </c>
      <c r="B835" s="69" t="s">
        <v>1540</v>
      </c>
      <c r="C835" s="69" t="s">
        <v>15</v>
      </c>
      <c r="D835" s="70" t="s">
        <v>635</v>
      </c>
      <c r="E835" s="71" t="s">
        <v>17</v>
      </c>
      <c r="F835" s="55">
        <v>15</v>
      </c>
      <c r="G835" s="54"/>
      <c r="H835" s="54">
        <v>31.06</v>
      </c>
      <c r="I835" s="55">
        <v>31200</v>
      </c>
      <c r="J835" s="54"/>
      <c r="K835" s="54">
        <f>Table2[[#This Row],[Max (H)]]*2080</f>
        <v>64604.799999999996</v>
      </c>
    </row>
    <row r="836" spans="1:11" x14ac:dyDescent="0.3">
      <c r="A836" s="69" t="s">
        <v>1541</v>
      </c>
      <c r="B836" s="69" t="s">
        <v>1542</v>
      </c>
      <c r="C836" s="69" t="s">
        <v>15</v>
      </c>
      <c r="D836" s="70" t="s">
        <v>501</v>
      </c>
      <c r="E836" s="71" t="s">
        <v>17</v>
      </c>
      <c r="F836" s="54">
        <v>18</v>
      </c>
      <c r="G836" s="54"/>
      <c r="H836" s="54">
        <v>38.83</v>
      </c>
      <c r="I836" s="54">
        <v>31200</v>
      </c>
      <c r="J836" s="54"/>
      <c r="K836" s="54">
        <f>Table2[[#This Row],[Max (H)]]*2080</f>
        <v>80766.399999999994</v>
      </c>
    </row>
    <row r="837" spans="1:11" x14ac:dyDescent="0.3">
      <c r="A837" s="69" t="s">
        <v>1543</v>
      </c>
      <c r="B837" s="69" t="s">
        <v>1544</v>
      </c>
      <c r="C837" s="69" t="s">
        <v>15</v>
      </c>
      <c r="D837" s="70" t="s">
        <v>501</v>
      </c>
      <c r="E837" s="71" t="s">
        <v>17</v>
      </c>
      <c r="F837" s="54">
        <v>18</v>
      </c>
      <c r="G837" s="54"/>
      <c r="H837" s="54">
        <v>38.83</v>
      </c>
      <c r="I837" s="54">
        <v>31200</v>
      </c>
      <c r="J837" s="54"/>
      <c r="K837" s="54">
        <f>Table2[[#This Row],[Max (H)]]*2080</f>
        <v>80766.399999999994</v>
      </c>
    </row>
    <row r="838" spans="1:11" x14ac:dyDescent="0.3">
      <c r="A838" s="69" t="s">
        <v>1545</v>
      </c>
      <c r="B838" s="69" t="s">
        <v>1546</v>
      </c>
      <c r="C838" s="69" t="s">
        <v>15</v>
      </c>
      <c r="D838" s="70" t="s">
        <v>501</v>
      </c>
      <c r="E838" s="71" t="s">
        <v>17</v>
      </c>
      <c r="F838" s="54">
        <v>18</v>
      </c>
      <c r="G838" s="54"/>
      <c r="H838" s="54">
        <v>38.83</v>
      </c>
      <c r="I838" s="54">
        <v>31200</v>
      </c>
      <c r="J838" s="54"/>
      <c r="K838" s="54">
        <f>Table2[[#This Row],[Max (H)]]*2080</f>
        <v>80766.399999999994</v>
      </c>
    </row>
    <row r="839" spans="1:11" x14ac:dyDescent="0.3">
      <c r="A839" s="69" t="s">
        <v>1547</v>
      </c>
      <c r="B839" s="69" t="s">
        <v>1548</v>
      </c>
      <c r="C839" s="69" t="s">
        <v>15</v>
      </c>
      <c r="D839" s="70" t="s">
        <v>501</v>
      </c>
      <c r="E839" s="71" t="s">
        <v>17</v>
      </c>
      <c r="F839" s="54">
        <v>18</v>
      </c>
      <c r="G839" s="54"/>
      <c r="H839" s="54">
        <v>38.83</v>
      </c>
      <c r="I839" s="54">
        <v>31200</v>
      </c>
      <c r="J839" s="54"/>
      <c r="K839" s="54">
        <f>Table2[[#This Row],[Max (H)]]*2080</f>
        <v>80766.399999999994</v>
      </c>
    </row>
    <row r="840" spans="1:11" x14ac:dyDescent="0.3">
      <c r="A840" s="69" t="s">
        <v>1549</v>
      </c>
      <c r="B840" s="69" t="s">
        <v>1550</v>
      </c>
      <c r="C840" s="69" t="s">
        <v>15</v>
      </c>
      <c r="D840" s="70" t="s">
        <v>501</v>
      </c>
      <c r="E840" s="71" t="s">
        <v>17</v>
      </c>
      <c r="F840" s="54">
        <v>18</v>
      </c>
      <c r="G840" s="54"/>
      <c r="H840" s="54">
        <v>38.83</v>
      </c>
      <c r="I840" s="54">
        <v>31200</v>
      </c>
      <c r="J840" s="54"/>
      <c r="K840" s="54">
        <f>Table2[[#This Row],[Max (H)]]*2080</f>
        <v>80766.399999999994</v>
      </c>
    </row>
    <row r="841" spans="1:11" x14ac:dyDescent="0.3">
      <c r="A841" s="69" t="s">
        <v>1551</v>
      </c>
      <c r="B841" s="69" t="s">
        <v>1552</v>
      </c>
      <c r="C841" s="69" t="s">
        <v>15</v>
      </c>
      <c r="D841" s="70" t="s">
        <v>501</v>
      </c>
      <c r="E841" s="71" t="s">
        <v>17</v>
      </c>
      <c r="F841" s="54">
        <v>18</v>
      </c>
      <c r="G841" s="54"/>
      <c r="H841" s="54">
        <v>38.83</v>
      </c>
      <c r="I841" s="54">
        <v>31200</v>
      </c>
      <c r="J841" s="54"/>
      <c r="K841" s="54">
        <f>Table2[[#This Row],[Max (H)]]*2080</f>
        <v>80766.399999999994</v>
      </c>
    </row>
    <row r="842" spans="1:11" x14ac:dyDescent="0.3">
      <c r="A842" s="69" t="s">
        <v>1553</v>
      </c>
      <c r="B842" s="69" t="s">
        <v>1554</v>
      </c>
      <c r="C842" s="69" t="s">
        <v>15</v>
      </c>
      <c r="D842" s="70" t="s">
        <v>501</v>
      </c>
      <c r="E842" s="71" t="s">
        <v>17</v>
      </c>
      <c r="F842" s="54">
        <v>18</v>
      </c>
      <c r="G842" s="54"/>
      <c r="H842" s="54">
        <v>38.83</v>
      </c>
      <c r="I842" s="54">
        <v>31200</v>
      </c>
      <c r="J842" s="54"/>
      <c r="K842" s="54">
        <f>Table2[[#This Row],[Max (H)]]*2080</f>
        <v>80766.399999999994</v>
      </c>
    </row>
    <row r="843" spans="1:11" x14ac:dyDescent="0.3">
      <c r="A843" s="69" t="s">
        <v>1555</v>
      </c>
      <c r="B843" s="69" t="s">
        <v>1556</v>
      </c>
      <c r="C843" s="69" t="s">
        <v>15</v>
      </c>
      <c r="D843" s="70" t="s">
        <v>501</v>
      </c>
      <c r="E843" s="71" t="s">
        <v>17</v>
      </c>
      <c r="F843" s="54">
        <v>18</v>
      </c>
      <c r="G843" s="54"/>
      <c r="H843" s="54">
        <v>38.83</v>
      </c>
      <c r="I843" s="54">
        <v>31200</v>
      </c>
      <c r="J843" s="54"/>
      <c r="K843" s="54">
        <f>Table2[[#This Row],[Max (H)]]*2080</f>
        <v>80766.399999999994</v>
      </c>
    </row>
    <row r="844" spans="1:11" x14ac:dyDescent="0.3">
      <c r="A844" s="72" t="s">
        <v>1714</v>
      </c>
      <c r="B844" s="69" t="s">
        <v>1715</v>
      </c>
      <c r="C844" s="69" t="s">
        <v>47</v>
      </c>
      <c r="D844" s="70" t="s">
        <v>501</v>
      </c>
      <c r="E844" s="71" t="s">
        <v>17</v>
      </c>
      <c r="F844" s="54">
        <v>18</v>
      </c>
      <c r="G844" s="54"/>
      <c r="H844" s="54">
        <v>38.83</v>
      </c>
      <c r="I844" s="54">
        <v>31200</v>
      </c>
      <c r="J844" s="54"/>
      <c r="K844" s="54">
        <f>Table2[[#This Row],[Max (H)]]*2080</f>
        <v>80766.399999999994</v>
      </c>
    </row>
    <row r="845" spans="1:11" x14ac:dyDescent="0.3">
      <c r="A845" s="72" t="s">
        <v>1642</v>
      </c>
      <c r="B845" s="69" t="s">
        <v>1643</v>
      </c>
      <c r="C845" s="69" t="s">
        <v>15</v>
      </c>
      <c r="D845" s="70" t="s">
        <v>92</v>
      </c>
      <c r="E845" s="71" t="s">
        <v>17</v>
      </c>
      <c r="F845" s="54">
        <v>15</v>
      </c>
      <c r="G845" s="54"/>
      <c r="H845" s="54">
        <v>25.89</v>
      </c>
      <c r="I845" s="54">
        <v>31200</v>
      </c>
      <c r="J845" s="54"/>
      <c r="K845" s="54">
        <f>Table2[[#This Row],[Max (H)]]*2080</f>
        <v>53851.200000000004</v>
      </c>
    </row>
    <row r="846" spans="1:11" x14ac:dyDescent="0.3">
      <c r="A846" s="69" t="s">
        <v>1579</v>
      </c>
      <c r="B846" s="69" t="s">
        <v>1713</v>
      </c>
      <c r="C846" s="69" t="s">
        <v>15</v>
      </c>
      <c r="D846" s="70" t="s">
        <v>105</v>
      </c>
      <c r="E846" s="71" t="s">
        <v>17</v>
      </c>
      <c r="F846" s="54">
        <v>19.899999999999999</v>
      </c>
      <c r="G846" s="54"/>
      <c r="H846" s="54">
        <v>46.4</v>
      </c>
      <c r="I846" s="54">
        <v>41400</v>
      </c>
      <c r="J846" s="54"/>
      <c r="K846" s="54">
        <f>Table2[[#This Row],[Max (H)]]*2080</f>
        <v>96512</v>
      </c>
    </row>
    <row r="847" spans="1:11" x14ac:dyDescent="0.3">
      <c r="A847" s="72" t="s">
        <v>1711</v>
      </c>
      <c r="B847" s="69" t="s">
        <v>1712</v>
      </c>
      <c r="C847" s="69" t="s">
        <v>47</v>
      </c>
      <c r="D847" s="70" t="s">
        <v>169</v>
      </c>
      <c r="E847" s="71" t="s">
        <v>49</v>
      </c>
      <c r="F847" s="55">
        <v>42.4</v>
      </c>
      <c r="G847" s="54">
        <f>MEDIAN(Table2[[#This Row],[Max (H)]],Table2[[#This Row],[Min (H)]])</f>
        <v>54.614999999999995</v>
      </c>
      <c r="H847" s="54">
        <v>66.83</v>
      </c>
      <c r="I847" s="55">
        <v>88200</v>
      </c>
      <c r="J847" s="54">
        <v>111903.75</v>
      </c>
      <c r="K847" s="54">
        <v>138997.69</v>
      </c>
    </row>
    <row r="848" spans="1:11" x14ac:dyDescent="0.3">
      <c r="A848" s="72" t="s">
        <v>1716</v>
      </c>
      <c r="B848" s="69" t="s">
        <v>1717</v>
      </c>
      <c r="C848" s="69" t="s">
        <v>15</v>
      </c>
      <c r="D848" s="70" t="s">
        <v>513</v>
      </c>
      <c r="E848" s="71" t="s">
        <v>17</v>
      </c>
      <c r="F848" s="54">
        <v>31.25</v>
      </c>
      <c r="G848" s="54"/>
      <c r="H848" s="54">
        <v>56.95</v>
      </c>
      <c r="I848" s="54">
        <v>65000</v>
      </c>
      <c r="J848" s="54"/>
      <c r="K848" s="54">
        <f>Table2[[#This Row],[Max (H)]]*2080</f>
        <v>118456</v>
      </c>
    </row>
    <row r="849" spans="1:11" x14ac:dyDescent="0.3">
      <c r="A849" s="69" t="s">
        <v>1557</v>
      </c>
      <c r="B849" s="69" t="s">
        <v>1558</v>
      </c>
      <c r="C849" s="69" t="s">
        <v>47</v>
      </c>
      <c r="D849" s="70" t="s">
        <v>71</v>
      </c>
      <c r="E849" s="71" t="s">
        <v>49</v>
      </c>
      <c r="F849" s="54">
        <v>33.159999999999997</v>
      </c>
      <c r="G849" s="54">
        <f>MEDIAN(Table2[[#This Row],[Max (H)]],Table2[[#This Row],[Min (H)]])</f>
        <v>41.84</v>
      </c>
      <c r="H849" s="54">
        <v>50.52</v>
      </c>
      <c r="I849" s="54">
        <v>68979.59</v>
      </c>
      <c r="J849" s="54">
        <v>85750.26</v>
      </c>
      <c r="K849" s="54">
        <v>105083.94</v>
      </c>
    </row>
    <row r="850" spans="1:11" x14ac:dyDescent="0.3">
      <c r="A850" s="69" t="s">
        <v>1559</v>
      </c>
      <c r="B850" s="69" t="s">
        <v>1560</v>
      </c>
      <c r="C850" s="69" t="s">
        <v>15</v>
      </c>
      <c r="D850" s="70" t="s">
        <v>41</v>
      </c>
      <c r="E850" s="71" t="s">
        <v>17</v>
      </c>
      <c r="F850" s="54">
        <v>19.13</v>
      </c>
      <c r="G850" s="54">
        <f>MEDIAN(Table2[[#This Row],[Max (H)]],Table2[[#This Row],[Min (H)]])</f>
        <v>23.634999999999998</v>
      </c>
      <c r="H850" s="54">
        <v>28.14</v>
      </c>
      <c r="I850" s="54">
        <v>39791.67</v>
      </c>
      <c r="J850" s="54">
        <v>48446.36</v>
      </c>
      <c r="K850" s="54">
        <v>58528.57</v>
      </c>
    </row>
    <row r="851" spans="1:11" x14ac:dyDescent="0.3">
      <c r="A851" s="69" t="s">
        <v>1561</v>
      </c>
      <c r="B851" s="69" t="s">
        <v>1562</v>
      </c>
      <c r="C851" s="69" t="s">
        <v>47</v>
      </c>
      <c r="D851" s="70" t="s">
        <v>172</v>
      </c>
      <c r="E851" s="71" t="s">
        <v>17</v>
      </c>
      <c r="F851" s="54">
        <v>21.59</v>
      </c>
      <c r="G851" s="54">
        <f>MEDIAN(Table2[[#This Row],[Max (H)]],Table2[[#This Row],[Min (H)]])</f>
        <v>27.234999999999999</v>
      </c>
      <c r="H851" s="54">
        <v>32.880000000000003</v>
      </c>
      <c r="I851" s="54">
        <v>44897.96</v>
      </c>
      <c r="J851" s="54">
        <v>55813.78</v>
      </c>
      <c r="K851" s="54">
        <v>68397.83</v>
      </c>
    </row>
    <row r="852" spans="1:11" x14ac:dyDescent="0.3">
      <c r="A852" s="69" t="s">
        <v>1563</v>
      </c>
      <c r="B852" s="69" t="s">
        <v>1564</v>
      </c>
      <c r="C852" s="69" t="s">
        <v>47</v>
      </c>
      <c r="D852" s="70" t="s">
        <v>110</v>
      </c>
      <c r="E852" s="71" t="s">
        <v>49</v>
      </c>
      <c r="F852" s="54">
        <v>57.56</v>
      </c>
      <c r="G852" s="54">
        <f>MEDIAN(Table2[[#This Row],[Max (H)]],Table2[[#This Row],[Min (H)]])</f>
        <v>74.504999999999995</v>
      </c>
      <c r="H852" s="54">
        <v>91.45</v>
      </c>
      <c r="I852" s="54">
        <v>119725.49</v>
      </c>
      <c r="J852" s="54">
        <v>154969.68</v>
      </c>
      <c r="K852" s="54">
        <v>190213.87</v>
      </c>
    </row>
    <row r="853" spans="1:11" x14ac:dyDescent="0.3">
      <c r="A853" s="69" t="s">
        <v>1565</v>
      </c>
      <c r="B853" s="69" t="s">
        <v>1566</v>
      </c>
      <c r="C853" s="69" t="s">
        <v>47</v>
      </c>
      <c r="D853" s="70" t="s">
        <v>108</v>
      </c>
      <c r="E853" s="71" t="s">
        <v>49</v>
      </c>
      <c r="F853" s="55">
        <v>29.36</v>
      </c>
      <c r="G853" s="54">
        <f>MEDIAN(Table2[[#This Row],[Max (H)]],Table2[[#This Row],[Min (H)]])</f>
        <v>37.04</v>
      </c>
      <c r="H853" s="54">
        <v>44.72</v>
      </c>
      <c r="I853" s="55">
        <v>61061.22</v>
      </c>
      <c r="J853" s="54">
        <v>75906.740000000005</v>
      </c>
      <c r="K853" s="54">
        <v>93021.06</v>
      </c>
    </row>
    <row r="854" spans="1:11" x14ac:dyDescent="0.3">
      <c r="A854" s="69" t="s">
        <v>1567</v>
      </c>
      <c r="B854" s="69" t="s">
        <v>1568</v>
      </c>
      <c r="C854" s="69" t="s">
        <v>47</v>
      </c>
      <c r="D854" s="70" t="s">
        <v>169</v>
      </c>
      <c r="E854" s="71" t="s">
        <v>49</v>
      </c>
      <c r="F854" s="54">
        <v>42.4</v>
      </c>
      <c r="G854" s="54">
        <f>MEDIAN(Table2[[#This Row],[Max (H)]],Table2[[#This Row],[Min (H)]])</f>
        <v>54.614999999999995</v>
      </c>
      <c r="H854" s="54">
        <v>66.83</v>
      </c>
      <c r="I854" s="54">
        <v>88200</v>
      </c>
      <c r="J854" s="54">
        <v>111903.75</v>
      </c>
      <c r="K854" s="54">
        <v>138997.69</v>
      </c>
    </row>
    <row r="855" spans="1:11" x14ac:dyDescent="0.3">
      <c r="A855" s="69" t="s">
        <v>1569</v>
      </c>
      <c r="B855" s="69" t="s">
        <v>1570</v>
      </c>
      <c r="C855" s="69" t="s">
        <v>47</v>
      </c>
      <c r="D855" s="70" t="s">
        <v>48</v>
      </c>
      <c r="E855" s="71" t="s">
        <v>49</v>
      </c>
      <c r="F855" s="54">
        <v>36.729999999999997</v>
      </c>
      <c r="G855" s="54">
        <f>MEDIAN(Table2[[#This Row],[Max (H)]],Table2[[#This Row],[Min (H)]])</f>
        <v>47.31</v>
      </c>
      <c r="H855" s="54">
        <v>57.89</v>
      </c>
      <c r="I855" s="54">
        <v>76400</v>
      </c>
      <c r="J855" s="54">
        <v>96932.5</v>
      </c>
      <c r="K855" s="54">
        <v>120401.63</v>
      </c>
    </row>
    <row r="856" spans="1:11" x14ac:dyDescent="0.3">
      <c r="A856" s="69" t="s">
        <v>1571</v>
      </c>
      <c r="B856" s="69" t="s">
        <v>1572</v>
      </c>
      <c r="C856" s="69" t="s">
        <v>15</v>
      </c>
      <c r="D856" s="70" t="s">
        <v>105</v>
      </c>
      <c r="E856" s="71" t="s">
        <v>17</v>
      </c>
      <c r="F856" s="54">
        <v>19.899999999999999</v>
      </c>
      <c r="G856" s="54"/>
      <c r="H856" s="54">
        <v>46.4</v>
      </c>
      <c r="I856" s="54">
        <v>41400</v>
      </c>
      <c r="J856" s="54"/>
      <c r="K856" s="54">
        <f>Table2[[#This Row],[Max (H)]]*2080</f>
        <v>96512</v>
      </c>
    </row>
    <row r="857" spans="1:11" x14ac:dyDescent="0.3">
      <c r="A857" s="69" t="s">
        <v>1573</v>
      </c>
      <c r="B857" s="69" t="s">
        <v>1574</v>
      </c>
      <c r="C857" s="69" t="s">
        <v>104</v>
      </c>
      <c r="D857" s="70" t="s">
        <v>105</v>
      </c>
      <c r="E857" s="71" t="s">
        <v>17</v>
      </c>
      <c r="F857" s="54">
        <v>19.899999999999999</v>
      </c>
      <c r="G857" s="54"/>
      <c r="H857" s="54">
        <v>46.4</v>
      </c>
      <c r="I857" s="54">
        <v>41400</v>
      </c>
      <c r="J857" s="54"/>
      <c r="K857" s="54">
        <f>Table2[[#This Row],[Max (H)]]*2080</f>
        <v>96512</v>
      </c>
    </row>
    <row r="858" spans="1:11" x14ac:dyDescent="0.3">
      <c r="A858" s="69" t="s">
        <v>1575</v>
      </c>
      <c r="B858" s="69" t="s">
        <v>1576</v>
      </c>
      <c r="C858" s="69" t="s">
        <v>47</v>
      </c>
      <c r="D858" s="70" t="s">
        <v>233</v>
      </c>
      <c r="E858" s="71" t="s">
        <v>49</v>
      </c>
      <c r="F858" s="54">
        <v>62.97</v>
      </c>
      <c r="G858" s="54">
        <f>MEDIAN(Table2[[#This Row],[Max (H)]],Table2[[#This Row],[Min (H)]])</f>
        <v>81.509999999999991</v>
      </c>
      <c r="H858" s="54">
        <v>100.05</v>
      </c>
      <c r="I858" s="54">
        <v>130980.39</v>
      </c>
      <c r="J858" s="54">
        <v>169537.75</v>
      </c>
      <c r="K858" s="54">
        <v>208095.1</v>
      </c>
    </row>
    <row r="859" spans="1:11" x14ac:dyDescent="0.3">
      <c r="A859" s="69" t="s">
        <v>1577</v>
      </c>
      <c r="B859" s="69" t="s">
        <v>1578</v>
      </c>
      <c r="C859" s="69" t="s">
        <v>47</v>
      </c>
      <c r="D859" s="70" t="s">
        <v>108</v>
      </c>
      <c r="E859" s="71" t="s">
        <v>49</v>
      </c>
      <c r="F859" s="55">
        <v>29.36</v>
      </c>
      <c r="G859" s="54">
        <f>MEDIAN(Table2[[#This Row],[Max (H)]],Table2[[#This Row],[Min (H)]])</f>
        <v>37.04</v>
      </c>
      <c r="H859" s="54">
        <v>44.72</v>
      </c>
      <c r="I859" s="55">
        <v>61061.22</v>
      </c>
      <c r="J859" s="54">
        <v>75906.740000000005</v>
      </c>
      <c r="K859" s="54">
        <v>93021.06</v>
      </c>
    </row>
    <row r="860" spans="1:11" x14ac:dyDescent="0.3">
      <c r="A860" s="69" t="s">
        <v>1580</v>
      </c>
      <c r="B860" s="69" t="s">
        <v>1581</v>
      </c>
      <c r="C860" s="69" t="s">
        <v>47</v>
      </c>
      <c r="D860" s="70" t="s">
        <v>71</v>
      </c>
      <c r="E860" s="71" t="s">
        <v>49</v>
      </c>
      <c r="F860" s="54">
        <v>33.159999999999997</v>
      </c>
      <c r="G860" s="54">
        <f>MEDIAN(Table2[[#This Row],[Max (H)]],Table2[[#This Row],[Min (H)]])</f>
        <v>41.84</v>
      </c>
      <c r="H860" s="54">
        <v>50.52</v>
      </c>
      <c r="I860" s="54">
        <v>68979.59</v>
      </c>
      <c r="J860" s="54">
        <v>85750.26</v>
      </c>
      <c r="K860" s="54">
        <v>105083.94</v>
      </c>
    </row>
    <row r="861" spans="1:11" x14ac:dyDescent="0.3">
      <c r="A861" s="69" t="s">
        <v>1582</v>
      </c>
      <c r="B861" s="69" t="s">
        <v>1583</v>
      </c>
      <c r="C861" s="69" t="s">
        <v>47</v>
      </c>
      <c r="D861" s="70" t="s">
        <v>55</v>
      </c>
      <c r="E861" s="71" t="s">
        <v>49</v>
      </c>
      <c r="F861" s="54">
        <v>32.31</v>
      </c>
      <c r="G861" s="54">
        <f>MEDIAN(Table2[[#This Row],[Max (H)]],Table2[[#This Row],[Min (H)]])</f>
        <v>41.61</v>
      </c>
      <c r="H861" s="54">
        <v>50.91</v>
      </c>
      <c r="I861" s="54">
        <v>67200</v>
      </c>
      <c r="J861" s="54">
        <v>85260</v>
      </c>
      <c r="K861" s="54">
        <v>105902.99999999999</v>
      </c>
    </row>
    <row r="862" spans="1:11" x14ac:dyDescent="0.3">
      <c r="A862" s="72" t="s">
        <v>1584</v>
      </c>
      <c r="B862" s="69" t="s">
        <v>1585</v>
      </c>
      <c r="C862" s="69" t="s">
        <v>47</v>
      </c>
      <c r="D862" s="70" t="s">
        <v>64</v>
      </c>
      <c r="E862" s="71" t="s">
        <v>49</v>
      </c>
      <c r="F862" s="54">
        <v>21.59</v>
      </c>
      <c r="G862" s="54">
        <f>MEDIAN(Table2[[#This Row],[Max (H)]],Table2[[#This Row],[Min (H)]])</f>
        <v>27.234999999999999</v>
      </c>
      <c r="H862" s="54">
        <v>32.880000000000003</v>
      </c>
      <c r="I862" s="54">
        <v>44897.96</v>
      </c>
      <c r="J862" s="54">
        <v>55813.78</v>
      </c>
      <c r="K862" s="54">
        <v>68397.83</v>
      </c>
    </row>
    <row r="863" spans="1:11" x14ac:dyDescent="0.3">
      <c r="A863" s="69"/>
      <c r="B863" s="69"/>
      <c r="C863" s="69"/>
      <c r="D863" s="70"/>
      <c r="E863" s="71"/>
      <c r="F863" s="76"/>
      <c r="G863" s="76"/>
      <c r="H863" s="76"/>
      <c r="I863" s="76"/>
      <c r="J863" s="76"/>
      <c r="K863" s="76"/>
    </row>
  </sheetData>
  <mergeCells count="1">
    <mergeCell ref="A1:B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873"/>
  <sheetViews>
    <sheetView zoomScaleNormal="100" workbookViewId="0">
      <selection activeCell="B3" sqref="B3"/>
    </sheetView>
  </sheetViews>
  <sheetFormatPr defaultColWidth="11" defaultRowHeight="12.75" x14ac:dyDescent="0.2"/>
  <cols>
    <col min="1" max="1" width="12.85546875" style="78" customWidth="1"/>
    <col min="2" max="2" width="46.5703125" style="11" customWidth="1"/>
    <col min="3" max="3" width="11" style="78"/>
    <col min="4" max="4" width="11.140625" style="79" bestFit="1" customWidth="1"/>
    <col min="5" max="5" width="11" style="79"/>
    <col min="6" max="6" width="11.140625" style="3" bestFit="1" customWidth="1"/>
    <col min="7" max="13" width="12.28515625" style="3" bestFit="1" customWidth="1"/>
    <col min="14" max="14" width="14.28515625" style="2" customWidth="1"/>
    <col min="15" max="16" width="14.28515625" style="3" customWidth="1"/>
    <col min="17" max="20" width="14.28515625" style="36" customWidth="1"/>
    <col min="21" max="21" width="14.28515625" style="17" customWidth="1"/>
    <col min="22" max="16384" width="11" style="11"/>
  </cols>
  <sheetData>
    <row r="1" spans="1:21" x14ac:dyDescent="0.2">
      <c r="A1" s="77" t="s">
        <v>1873</v>
      </c>
      <c r="T1" s="37" t="s">
        <v>0</v>
      </c>
      <c r="U1" s="80">
        <v>45748</v>
      </c>
    </row>
    <row r="2" spans="1:21" x14ac:dyDescent="0.2">
      <c r="A2" s="77" t="s">
        <v>1874</v>
      </c>
      <c r="T2" s="37" t="s">
        <v>1</v>
      </c>
      <c r="U2" s="80">
        <v>45750</v>
      </c>
    </row>
    <row r="3" spans="1:21" ht="12.75" customHeight="1" x14ac:dyDescent="0.2">
      <c r="A3" s="95" t="s">
        <v>2</v>
      </c>
      <c r="T3" s="37" t="s">
        <v>3</v>
      </c>
      <c r="U3" s="16">
        <v>15</v>
      </c>
    </row>
    <row r="5" spans="1:21" s="78" customFormat="1" ht="26.1" customHeight="1" x14ac:dyDescent="0.2">
      <c r="A5" s="78" t="s">
        <v>4</v>
      </c>
      <c r="B5" s="78" t="s">
        <v>5</v>
      </c>
      <c r="C5" s="78" t="s">
        <v>6</v>
      </c>
      <c r="D5" s="81" t="s">
        <v>1655</v>
      </c>
      <c r="E5" s="81" t="s">
        <v>1586</v>
      </c>
      <c r="F5" s="38" t="s">
        <v>1587</v>
      </c>
      <c r="G5" s="38" t="s">
        <v>1588</v>
      </c>
      <c r="H5" s="38" t="s">
        <v>1589</v>
      </c>
      <c r="I5" s="38" t="s">
        <v>1590</v>
      </c>
      <c r="J5" s="38" t="s">
        <v>1591</v>
      </c>
      <c r="K5" s="38" t="s">
        <v>1592</v>
      </c>
      <c r="L5" s="38" t="s">
        <v>1593</v>
      </c>
      <c r="M5" s="38" t="s">
        <v>1594</v>
      </c>
      <c r="N5" s="38" t="s">
        <v>1595</v>
      </c>
      <c r="O5" s="38" t="s">
        <v>1596</v>
      </c>
      <c r="P5" s="38" t="s">
        <v>1597</v>
      </c>
      <c r="Q5" s="38" t="s">
        <v>1598</v>
      </c>
      <c r="R5" s="38" t="s">
        <v>1599</v>
      </c>
      <c r="S5" s="38" t="s">
        <v>1600</v>
      </c>
      <c r="T5" s="38" t="s">
        <v>1601</v>
      </c>
      <c r="U5" s="16" t="s">
        <v>1602</v>
      </c>
    </row>
    <row r="6" spans="1:21" ht="13.15" customHeight="1" x14ac:dyDescent="0.2">
      <c r="A6" s="82" t="s">
        <v>253</v>
      </c>
      <c r="B6" s="3" t="s">
        <v>254</v>
      </c>
      <c r="C6" s="10" t="s">
        <v>47</v>
      </c>
      <c r="D6" s="10" t="s">
        <v>605</v>
      </c>
      <c r="E6" s="10" t="s">
        <v>49</v>
      </c>
      <c r="F6" s="2">
        <v>72.39</v>
      </c>
      <c r="G6" s="2">
        <v>83.98</v>
      </c>
      <c r="H6" s="2">
        <v>83.990000000000009</v>
      </c>
      <c r="I6" s="2">
        <v>95.56</v>
      </c>
      <c r="J6" s="2">
        <v>95.570000000000007</v>
      </c>
      <c r="K6" s="2">
        <v>107.15</v>
      </c>
      <c r="L6" s="2">
        <v>107.16000000000001</v>
      </c>
      <c r="M6" s="2">
        <v>118.73</v>
      </c>
      <c r="N6" s="2">
        <v>150576.92000000001</v>
      </c>
      <c r="O6" s="2">
        <v>174669.23</v>
      </c>
      <c r="P6" s="2">
        <v>174669.24000000002</v>
      </c>
      <c r="Q6" s="2">
        <v>198761.54</v>
      </c>
      <c r="R6" s="2">
        <v>198761.55000000002</v>
      </c>
      <c r="S6" s="2">
        <v>222853.85</v>
      </c>
      <c r="T6" s="2">
        <v>222853.86000000002</v>
      </c>
      <c r="U6" s="2">
        <v>246946.16</v>
      </c>
    </row>
    <row r="7" spans="1:21" ht="13.15" customHeight="1" x14ac:dyDescent="0.2">
      <c r="A7" s="83" t="s">
        <v>234</v>
      </c>
      <c r="B7" s="3" t="s">
        <v>235</v>
      </c>
      <c r="C7" s="10" t="s">
        <v>47</v>
      </c>
      <c r="D7" s="10" t="s">
        <v>120</v>
      </c>
      <c r="E7" s="10" t="s">
        <v>49</v>
      </c>
      <c r="F7" s="2">
        <v>48.04</v>
      </c>
      <c r="G7" s="2">
        <v>55.11</v>
      </c>
      <c r="H7" s="2">
        <v>55.12</v>
      </c>
      <c r="I7" s="2">
        <v>62.18</v>
      </c>
      <c r="J7" s="2">
        <v>62.19</v>
      </c>
      <c r="K7" s="2">
        <v>69.25</v>
      </c>
      <c r="L7" s="2">
        <v>69.260000000000005</v>
      </c>
      <c r="M7" s="2">
        <v>76.319999999999993</v>
      </c>
      <c r="N7" s="2">
        <v>99921.57</v>
      </c>
      <c r="O7" s="2">
        <v>114628.78</v>
      </c>
      <c r="P7" s="2">
        <v>114628.79</v>
      </c>
      <c r="Q7" s="35">
        <v>129335.98</v>
      </c>
      <c r="R7" s="35">
        <v>129335.98999999999</v>
      </c>
      <c r="S7" s="35">
        <v>144043.19</v>
      </c>
      <c r="T7" s="35">
        <v>144043.20000000001</v>
      </c>
      <c r="U7" s="2">
        <v>158750.39000000001</v>
      </c>
    </row>
    <row r="8" spans="1:21" ht="13.15" customHeight="1" x14ac:dyDescent="0.2">
      <c r="A8" s="83" t="s">
        <v>238</v>
      </c>
      <c r="B8" s="3" t="s">
        <v>239</v>
      </c>
      <c r="C8" s="10" t="s">
        <v>47</v>
      </c>
      <c r="D8" s="10" t="s">
        <v>123</v>
      </c>
      <c r="E8" s="10" t="s">
        <v>49</v>
      </c>
      <c r="F8" s="2">
        <v>54.75</v>
      </c>
      <c r="G8" s="2">
        <v>62.81</v>
      </c>
      <c r="H8" s="2">
        <v>62.82</v>
      </c>
      <c r="I8" s="2">
        <v>70.87</v>
      </c>
      <c r="J8" s="2">
        <v>70.88000000000001</v>
      </c>
      <c r="K8" s="2">
        <v>78.92</v>
      </c>
      <c r="L8" s="2">
        <v>78.930000000000007</v>
      </c>
      <c r="M8" s="2">
        <v>86.98</v>
      </c>
      <c r="N8" s="2">
        <v>113882.35</v>
      </c>
      <c r="O8" s="2">
        <v>130644.41</v>
      </c>
      <c r="P8" s="2">
        <v>130644.42</v>
      </c>
      <c r="Q8" s="35">
        <v>147406.47</v>
      </c>
      <c r="R8" s="35">
        <v>147406.48000000001</v>
      </c>
      <c r="S8" s="35">
        <v>164168.53</v>
      </c>
      <c r="T8" s="35">
        <v>164168.54</v>
      </c>
      <c r="U8" s="2">
        <v>180930.59</v>
      </c>
    </row>
    <row r="9" spans="1:21" ht="13.15" customHeight="1" x14ac:dyDescent="0.2">
      <c r="A9" s="83" t="s">
        <v>232</v>
      </c>
      <c r="B9" s="3" t="s">
        <v>1721</v>
      </c>
      <c r="C9" s="10" t="s">
        <v>47</v>
      </c>
      <c r="D9" s="10" t="s">
        <v>233</v>
      </c>
      <c r="E9" s="10" t="s">
        <v>49</v>
      </c>
      <c r="F9" s="2">
        <v>62.97</v>
      </c>
      <c r="G9" s="2">
        <v>72.239999999999995</v>
      </c>
      <c r="H9" s="2">
        <v>72.25</v>
      </c>
      <c r="I9" s="2">
        <v>81.510000000000005</v>
      </c>
      <c r="J9" s="2">
        <v>81.52000000000001</v>
      </c>
      <c r="K9" s="2">
        <v>90.78</v>
      </c>
      <c r="L9" s="2">
        <v>90.79</v>
      </c>
      <c r="M9" s="2">
        <v>100.05</v>
      </c>
      <c r="N9" s="2">
        <v>130980.39</v>
      </c>
      <c r="O9" s="2">
        <v>150259.07</v>
      </c>
      <c r="P9" s="2">
        <v>150259.08000000002</v>
      </c>
      <c r="Q9" s="35">
        <v>169537.75</v>
      </c>
      <c r="R9" s="35">
        <v>169537.76</v>
      </c>
      <c r="S9" s="35">
        <v>188816.42</v>
      </c>
      <c r="T9" s="35">
        <v>188816.43000000002</v>
      </c>
      <c r="U9" s="2">
        <v>208095.1</v>
      </c>
    </row>
    <row r="10" spans="1:21" ht="13.15" customHeight="1" x14ac:dyDescent="0.2">
      <c r="A10" s="83" t="s">
        <v>546</v>
      </c>
      <c r="B10" s="3" t="s">
        <v>547</v>
      </c>
      <c r="C10" s="10" t="s">
        <v>47</v>
      </c>
      <c r="D10" s="10" t="s">
        <v>548</v>
      </c>
      <c r="E10" s="10" t="s">
        <v>49</v>
      </c>
      <c r="F10" s="2">
        <v>71.73</v>
      </c>
      <c r="G10" s="2">
        <v>83.21</v>
      </c>
      <c r="H10" s="2">
        <v>83.22</v>
      </c>
      <c r="I10" s="2">
        <v>94.68</v>
      </c>
      <c r="J10" s="2">
        <v>94.690000000000012</v>
      </c>
      <c r="K10" s="2">
        <v>106.16</v>
      </c>
      <c r="L10" s="2">
        <v>106.17</v>
      </c>
      <c r="M10" s="2">
        <v>117.63</v>
      </c>
      <c r="N10" s="2">
        <v>149192.31</v>
      </c>
      <c r="O10" s="2">
        <v>173063.08</v>
      </c>
      <c r="P10" s="2">
        <v>173063.09</v>
      </c>
      <c r="Q10" s="35">
        <v>196933.85</v>
      </c>
      <c r="R10" s="35">
        <v>196933.86000000002</v>
      </c>
      <c r="S10" s="35">
        <v>220804.61</v>
      </c>
      <c r="T10" s="35">
        <v>220804.62</v>
      </c>
      <c r="U10" s="2">
        <v>244675.38</v>
      </c>
    </row>
    <row r="11" spans="1:21" ht="13.15" customHeight="1" x14ac:dyDescent="0.2">
      <c r="A11" s="83" t="s">
        <v>251</v>
      </c>
      <c r="B11" s="3" t="s">
        <v>252</v>
      </c>
      <c r="C11" s="10" t="s">
        <v>47</v>
      </c>
      <c r="D11" s="10" t="s">
        <v>242</v>
      </c>
      <c r="E11" s="10" t="s">
        <v>49</v>
      </c>
      <c r="F11" s="2">
        <v>90.87</v>
      </c>
      <c r="G11" s="2">
        <v>105.41</v>
      </c>
      <c r="H11" s="2">
        <v>105.42</v>
      </c>
      <c r="I11" s="2">
        <v>119.94</v>
      </c>
      <c r="J11" s="2">
        <v>119.95</v>
      </c>
      <c r="K11" s="2">
        <v>134.47999999999999</v>
      </c>
      <c r="L11" s="2">
        <v>134.48999999999998</v>
      </c>
      <c r="M11" s="2">
        <v>149.01</v>
      </c>
      <c r="N11" s="2">
        <v>189000</v>
      </c>
      <c r="O11" s="2">
        <v>219240</v>
      </c>
      <c r="P11" s="2">
        <v>219240.01</v>
      </c>
      <c r="Q11" s="35">
        <v>249480</v>
      </c>
      <c r="R11" s="35">
        <v>249480.01</v>
      </c>
      <c r="S11" s="35">
        <v>279720</v>
      </c>
      <c r="T11" s="35">
        <v>279720.01</v>
      </c>
      <c r="U11" s="2">
        <v>309960</v>
      </c>
    </row>
    <row r="12" spans="1:21" ht="13.15" customHeight="1" x14ac:dyDescent="0.2">
      <c r="A12" s="83" t="s">
        <v>560</v>
      </c>
      <c r="B12" s="3" t="s">
        <v>561</v>
      </c>
      <c r="C12" s="10" t="s">
        <v>47</v>
      </c>
      <c r="D12" s="10" t="s">
        <v>548</v>
      </c>
      <c r="E12" s="10" t="s">
        <v>49</v>
      </c>
      <c r="F12" s="2">
        <v>71.73</v>
      </c>
      <c r="G12" s="2">
        <v>83.21</v>
      </c>
      <c r="H12" s="2">
        <v>83.22</v>
      </c>
      <c r="I12" s="2">
        <v>94.68</v>
      </c>
      <c r="J12" s="2">
        <v>94.690000000000012</v>
      </c>
      <c r="K12" s="2">
        <v>106.16</v>
      </c>
      <c r="L12" s="2">
        <v>106.17</v>
      </c>
      <c r="M12" s="2">
        <v>117.63</v>
      </c>
      <c r="N12" s="2">
        <v>149192.31</v>
      </c>
      <c r="O12" s="2">
        <v>173063.08</v>
      </c>
      <c r="P12" s="2">
        <v>173063.09</v>
      </c>
      <c r="Q12" s="35">
        <v>196933.85</v>
      </c>
      <c r="R12" s="35">
        <v>196933.86000000002</v>
      </c>
      <c r="S12" s="35">
        <v>220804.61</v>
      </c>
      <c r="T12" s="35">
        <v>220804.62</v>
      </c>
      <c r="U12" s="2">
        <v>244675.38</v>
      </c>
    </row>
    <row r="13" spans="1:21" ht="13.15" customHeight="1" x14ac:dyDescent="0.2">
      <c r="A13" s="83" t="s">
        <v>255</v>
      </c>
      <c r="B13" s="3" t="s">
        <v>1829</v>
      </c>
      <c r="C13" s="10" t="s">
        <v>47</v>
      </c>
      <c r="D13" s="46">
        <v>21</v>
      </c>
      <c r="E13" s="10" t="s">
        <v>49</v>
      </c>
      <c r="F13" s="2">
        <v>62.02</v>
      </c>
      <c r="G13" s="2">
        <v>71.94</v>
      </c>
      <c r="H13" s="2">
        <v>71.95</v>
      </c>
      <c r="I13" s="2">
        <v>81.87</v>
      </c>
      <c r="J13" s="2">
        <v>81.88000000000001</v>
      </c>
      <c r="K13" s="2">
        <v>91.79</v>
      </c>
      <c r="L13" s="2">
        <v>91.800000000000011</v>
      </c>
      <c r="M13" s="2">
        <v>101.71</v>
      </c>
      <c r="N13" s="2">
        <v>129000</v>
      </c>
      <c r="O13" s="2">
        <v>149640</v>
      </c>
      <c r="P13" s="2">
        <v>149640.01</v>
      </c>
      <c r="Q13" s="35">
        <v>170280</v>
      </c>
      <c r="R13" s="35">
        <v>170280.01</v>
      </c>
      <c r="S13" s="35">
        <v>190920</v>
      </c>
      <c r="T13" s="35">
        <v>190920.01</v>
      </c>
      <c r="U13" s="2">
        <v>211560</v>
      </c>
    </row>
    <row r="14" spans="1:21" ht="13.15" customHeight="1" x14ac:dyDescent="0.2">
      <c r="A14" s="83" t="s">
        <v>1575</v>
      </c>
      <c r="B14" s="3" t="s">
        <v>1576</v>
      </c>
      <c r="C14" s="10" t="s">
        <v>47</v>
      </c>
      <c r="D14" s="10" t="s">
        <v>233</v>
      </c>
      <c r="E14" s="10" t="s">
        <v>49</v>
      </c>
      <c r="F14" s="2">
        <v>62.97</v>
      </c>
      <c r="G14" s="2">
        <v>72.239999999999995</v>
      </c>
      <c r="H14" s="2">
        <v>72.25</v>
      </c>
      <c r="I14" s="2">
        <v>81.510000000000005</v>
      </c>
      <c r="J14" s="2">
        <v>81.52000000000001</v>
      </c>
      <c r="K14" s="2">
        <v>90.78</v>
      </c>
      <c r="L14" s="2">
        <v>90.79</v>
      </c>
      <c r="M14" s="2">
        <v>100.05</v>
      </c>
      <c r="N14" s="2">
        <v>130980.39</v>
      </c>
      <c r="O14" s="2">
        <v>150259.07</v>
      </c>
      <c r="P14" s="2">
        <v>150259.08000000002</v>
      </c>
      <c r="Q14" s="35">
        <v>169537.75</v>
      </c>
      <c r="R14" s="35">
        <v>169537.76</v>
      </c>
      <c r="S14" s="35">
        <v>188816.42</v>
      </c>
      <c r="T14" s="35">
        <v>188816.43000000002</v>
      </c>
      <c r="U14" s="2">
        <v>208095.1</v>
      </c>
    </row>
    <row r="15" spans="1:21" ht="13.15" customHeight="1" x14ac:dyDescent="0.2">
      <c r="A15" s="83" t="s">
        <v>460</v>
      </c>
      <c r="B15" s="3" t="s">
        <v>461</v>
      </c>
      <c r="C15" s="10" t="s">
        <v>47</v>
      </c>
      <c r="D15" s="10" t="s">
        <v>110</v>
      </c>
      <c r="E15" s="10" t="s">
        <v>49</v>
      </c>
      <c r="F15" s="2">
        <v>57.56</v>
      </c>
      <c r="G15" s="2">
        <v>66.03</v>
      </c>
      <c r="H15" s="2">
        <v>66.040000000000006</v>
      </c>
      <c r="I15" s="2">
        <v>74.510000000000005</v>
      </c>
      <c r="J15" s="2">
        <v>74.52000000000001</v>
      </c>
      <c r="K15" s="2">
        <v>82.98</v>
      </c>
      <c r="L15" s="2">
        <v>82.990000000000009</v>
      </c>
      <c r="M15" s="2">
        <v>91.45</v>
      </c>
      <c r="N15" s="2">
        <v>119725.49</v>
      </c>
      <c r="O15" s="2">
        <v>137347.59</v>
      </c>
      <c r="P15" s="2">
        <v>137347.6</v>
      </c>
      <c r="Q15" s="35">
        <v>154969.68</v>
      </c>
      <c r="R15" s="35">
        <v>154969.69</v>
      </c>
      <c r="S15" s="35">
        <v>172591.78</v>
      </c>
      <c r="T15" s="35">
        <v>172591.79</v>
      </c>
      <c r="U15" s="2">
        <v>190213.87</v>
      </c>
    </row>
    <row r="16" spans="1:21" ht="13.15" customHeight="1" x14ac:dyDescent="0.2">
      <c r="A16" s="84" t="s">
        <v>1841</v>
      </c>
      <c r="B16" s="3" t="s">
        <v>1842</v>
      </c>
      <c r="C16" s="10" t="s">
        <v>47</v>
      </c>
      <c r="D16" s="10" t="s">
        <v>74</v>
      </c>
      <c r="E16" s="10" t="s">
        <v>49</v>
      </c>
      <c r="F16" s="2">
        <v>36.81</v>
      </c>
      <c r="G16" s="2">
        <v>42.11</v>
      </c>
      <c r="H16" s="2">
        <v>42.12</v>
      </c>
      <c r="I16" s="2">
        <v>47.41</v>
      </c>
      <c r="J16" s="2">
        <v>47.419999999999995</v>
      </c>
      <c r="K16" s="2">
        <v>52.71</v>
      </c>
      <c r="L16" s="2">
        <v>52.72</v>
      </c>
      <c r="M16" s="2">
        <v>58.01</v>
      </c>
      <c r="N16" s="2">
        <v>76560</v>
      </c>
      <c r="O16" s="2">
        <v>87583.45</v>
      </c>
      <c r="P16" s="2">
        <v>87583.459999999992</v>
      </c>
      <c r="Q16" s="35">
        <v>98606.89</v>
      </c>
      <c r="R16" s="35">
        <v>98606.9</v>
      </c>
      <c r="S16" s="35">
        <v>109630.34</v>
      </c>
      <c r="T16" s="35">
        <v>109630.34999999999</v>
      </c>
      <c r="U16" s="16">
        <v>120653.78</v>
      </c>
    </row>
    <row r="17" spans="1:21" ht="13.15" customHeight="1" x14ac:dyDescent="0.2">
      <c r="A17" s="83" t="s">
        <v>265</v>
      </c>
      <c r="B17" s="3" t="s">
        <v>266</v>
      </c>
      <c r="C17" s="10" t="s">
        <v>47</v>
      </c>
      <c r="D17" s="10" t="s">
        <v>48</v>
      </c>
      <c r="E17" s="10" t="s">
        <v>49</v>
      </c>
      <c r="F17" s="2">
        <v>36.729999999999997</v>
      </c>
      <c r="G17" s="2">
        <v>42.02</v>
      </c>
      <c r="H17" s="2">
        <v>42.03</v>
      </c>
      <c r="I17" s="2">
        <v>47.31</v>
      </c>
      <c r="J17" s="2">
        <v>47.32</v>
      </c>
      <c r="K17" s="2">
        <v>52.6</v>
      </c>
      <c r="L17" s="2">
        <v>52.61</v>
      </c>
      <c r="M17" s="2">
        <v>57.89</v>
      </c>
      <c r="N17" s="2">
        <v>76400</v>
      </c>
      <c r="O17" s="2">
        <v>87400.41</v>
      </c>
      <c r="P17" s="2">
        <v>87400.42</v>
      </c>
      <c r="Q17" s="35">
        <v>98400.82</v>
      </c>
      <c r="R17" s="35">
        <v>98400.83</v>
      </c>
      <c r="S17" s="35">
        <v>109401.22</v>
      </c>
      <c r="T17" s="35">
        <v>109401.23</v>
      </c>
      <c r="U17" s="2">
        <v>120401.63</v>
      </c>
    </row>
    <row r="18" spans="1:21" ht="13.15" customHeight="1" x14ac:dyDescent="0.2">
      <c r="A18" s="83" t="s">
        <v>603</v>
      </c>
      <c r="B18" s="3" t="s">
        <v>604</v>
      </c>
      <c r="C18" s="10" t="s">
        <v>47</v>
      </c>
      <c r="D18" s="10" t="s">
        <v>605</v>
      </c>
      <c r="E18" s="10" t="s">
        <v>49</v>
      </c>
      <c r="F18" s="2">
        <v>72.39</v>
      </c>
      <c r="G18" s="2">
        <v>83.98</v>
      </c>
      <c r="H18" s="2">
        <v>83.990000000000009</v>
      </c>
      <c r="I18" s="2">
        <v>95.56</v>
      </c>
      <c r="J18" s="2">
        <v>95.570000000000007</v>
      </c>
      <c r="K18" s="2">
        <v>107.15</v>
      </c>
      <c r="L18" s="2">
        <v>107.16000000000001</v>
      </c>
      <c r="M18" s="2">
        <v>118.73</v>
      </c>
      <c r="N18" s="2">
        <v>150576.92000000001</v>
      </c>
      <c r="O18" s="2">
        <v>174669.23</v>
      </c>
      <c r="P18" s="2">
        <v>174669.24000000002</v>
      </c>
      <c r="Q18" s="35">
        <v>198761.54</v>
      </c>
      <c r="R18" s="35">
        <v>198761.55000000002</v>
      </c>
      <c r="S18" s="35">
        <v>222853.85</v>
      </c>
      <c r="T18" s="35">
        <v>222853.86000000002</v>
      </c>
      <c r="U18" s="2">
        <v>246946.16</v>
      </c>
    </row>
    <row r="19" spans="1:21" ht="13.15" customHeight="1" x14ac:dyDescent="0.2">
      <c r="A19" s="83" t="s">
        <v>425</v>
      </c>
      <c r="B19" s="3" t="s">
        <v>426</v>
      </c>
      <c r="C19" s="10" t="s">
        <v>47</v>
      </c>
      <c r="D19" s="10" t="s">
        <v>74</v>
      </c>
      <c r="E19" s="10" t="s">
        <v>49</v>
      </c>
      <c r="F19" s="2">
        <v>36.81</v>
      </c>
      <c r="G19" s="2">
        <v>42.11</v>
      </c>
      <c r="H19" s="2">
        <v>42.12</v>
      </c>
      <c r="I19" s="2">
        <v>47.41</v>
      </c>
      <c r="J19" s="2">
        <v>47.419999999999995</v>
      </c>
      <c r="K19" s="2">
        <v>52.71</v>
      </c>
      <c r="L19" s="2">
        <v>52.72</v>
      </c>
      <c r="M19" s="2">
        <v>58.01</v>
      </c>
      <c r="N19" s="2">
        <v>76560</v>
      </c>
      <c r="O19" s="2">
        <v>87583.45</v>
      </c>
      <c r="P19" s="2">
        <v>87583.459999999992</v>
      </c>
      <c r="Q19" s="35">
        <v>98606.89</v>
      </c>
      <c r="R19" s="35">
        <v>98606.9</v>
      </c>
      <c r="S19" s="35">
        <v>109630.34</v>
      </c>
      <c r="T19" s="35">
        <v>109630.34999999999</v>
      </c>
      <c r="U19" s="2">
        <v>120653.78</v>
      </c>
    </row>
    <row r="20" spans="1:21" ht="13.15" customHeight="1" x14ac:dyDescent="0.2">
      <c r="A20" s="83" t="s">
        <v>431</v>
      </c>
      <c r="B20" s="3" t="s">
        <v>432</v>
      </c>
      <c r="C20" s="10" t="s">
        <v>47</v>
      </c>
      <c r="D20" s="10" t="s">
        <v>126</v>
      </c>
      <c r="E20" s="10" t="s">
        <v>49</v>
      </c>
      <c r="F20" s="2">
        <v>42.63</v>
      </c>
      <c r="G20" s="2">
        <v>48.36</v>
      </c>
      <c r="H20" s="2">
        <v>48.37</v>
      </c>
      <c r="I20" s="2">
        <v>54.09</v>
      </c>
      <c r="J20" s="2">
        <v>54.1</v>
      </c>
      <c r="K20" s="2">
        <v>59.82</v>
      </c>
      <c r="L20" s="2">
        <v>59.83</v>
      </c>
      <c r="M20" s="2">
        <v>65.55</v>
      </c>
      <c r="N20" s="2">
        <v>88680</v>
      </c>
      <c r="O20" s="2">
        <v>100596.38</v>
      </c>
      <c r="P20" s="2">
        <v>100596.39</v>
      </c>
      <c r="Q20" s="35">
        <v>112512.75</v>
      </c>
      <c r="R20" s="35">
        <v>112512.76</v>
      </c>
      <c r="S20" s="35">
        <v>124429.13</v>
      </c>
      <c r="T20" s="35">
        <v>124429.14</v>
      </c>
      <c r="U20" s="2">
        <v>136345.5</v>
      </c>
    </row>
    <row r="21" spans="1:21" ht="13.15" customHeight="1" x14ac:dyDescent="0.2">
      <c r="A21" s="83" t="s">
        <v>469</v>
      </c>
      <c r="B21" s="3" t="s">
        <v>470</v>
      </c>
      <c r="C21" s="10" t="s">
        <v>47</v>
      </c>
      <c r="D21" s="10" t="s">
        <v>233</v>
      </c>
      <c r="E21" s="10" t="s">
        <v>49</v>
      </c>
      <c r="F21" s="2">
        <v>62.97</v>
      </c>
      <c r="G21" s="2">
        <v>72.239999999999995</v>
      </c>
      <c r="H21" s="2">
        <v>72.25</v>
      </c>
      <c r="I21" s="2">
        <v>81.510000000000005</v>
      </c>
      <c r="J21" s="2">
        <v>81.52000000000001</v>
      </c>
      <c r="K21" s="2">
        <v>90.78</v>
      </c>
      <c r="L21" s="2">
        <v>90.79</v>
      </c>
      <c r="M21" s="2">
        <v>100.05</v>
      </c>
      <c r="N21" s="2">
        <v>130980.39</v>
      </c>
      <c r="O21" s="2">
        <v>150259.07</v>
      </c>
      <c r="P21" s="2">
        <v>150259.08000000002</v>
      </c>
      <c r="Q21" s="35">
        <v>169537.75</v>
      </c>
      <c r="R21" s="35">
        <v>169537.76</v>
      </c>
      <c r="S21" s="35">
        <v>188816.42</v>
      </c>
      <c r="T21" s="35">
        <v>188816.43000000002</v>
      </c>
      <c r="U21" s="2">
        <v>208095.1</v>
      </c>
    </row>
    <row r="22" spans="1:21" ht="13.15" customHeight="1" x14ac:dyDescent="0.2">
      <c r="A22" s="83" t="s">
        <v>142</v>
      </c>
      <c r="B22" s="3" t="s">
        <v>143</v>
      </c>
      <c r="C22" s="10" t="s">
        <v>47</v>
      </c>
      <c r="D22" s="10" t="s">
        <v>126</v>
      </c>
      <c r="E22" s="10" t="s">
        <v>49</v>
      </c>
      <c r="F22" s="2">
        <v>42.63</v>
      </c>
      <c r="G22" s="2">
        <v>48.36</v>
      </c>
      <c r="H22" s="2">
        <v>48.37</v>
      </c>
      <c r="I22" s="2">
        <v>54.09</v>
      </c>
      <c r="J22" s="2">
        <v>54.1</v>
      </c>
      <c r="K22" s="2">
        <v>59.82</v>
      </c>
      <c r="L22" s="2">
        <v>59.83</v>
      </c>
      <c r="M22" s="2">
        <v>65.55</v>
      </c>
      <c r="N22" s="2">
        <v>88680</v>
      </c>
      <c r="O22" s="2">
        <v>100596.38</v>
      </c>
      <c r="P22" s="2">
        <v>100596.39</v>
      </c>
      <c r="Q22" s="35">
        <v>112512.75</v>
      </c>
      <c r="R22" s="35">
        <v>112512.76</v>
      </c>
      <c r="S22" s="35">
        <v>124429.13</v>
      </c>
      <c r="T22" s="35">
        <v>124429.14</v>
      </c>
      <c r="U22" s="2">
        <v>136345.5</v>
      </c>
    </row>
    <row r="23" spans="1:21" ht="13.15" customHeight="1" x14ac:dyDescent="0.2">
      <c r="A23" s="83" t="s">
        <v>1305</v>
      </c>
      <c r="B23" s="3" t="s">
        <v>1306</v>
      </c>
      <c r="C23" s="10" t="s">
        <v>47</v>
      </c>
      <c r="D23" s="10" t="s">
        <v>58</v>
      </c>
      <c r="E23" s="10" t="s">
        <v>49</v>
      </c>
      <c r="F23" s="2">
        <v>25</v>
      </c>
      <c r="G23" s="2">
        <v>28.27</v>
      </c>
      <c r="H23" s="2">
        <v>28.28</v>
      </c>
      <c r="I23" s="2">
        <v>31.55</v>
      </c>
      <c r="J23" s="2">
        <v>31.560000000000002</v>
      </c>
      <c r="K23" s="2">
        <v>34.82</v>
      </c>
      <c r="L23" s="2">
        <v>34.83</v>
      </c>
      <c r="M23" s="2">
        <v>38.090000000000003</v>
      </c>
      <c r="N23" s="2">
        <v>52000</v>
      </c>
      <c r="O23" s="2">
        <v>58804.28</v>
      </c>
      <c r="P23" s="2">
        <v>58804.29</v>
      </c>
      <c r="Q23" s="35">
        <v>65608.570000000007</v>
      </c>
      <c r="R23" s="35">
        <v>65608.58</v>
      </c>
      <c r="S23" s="35">
        <v>72412.850000000006</v>
      </c>
      <c r="T23" s="35">
        <v>72412.86</v>
      </c>
      <c r="U23" s="2">
        <v>79217.13</v>
      </c>
    </row>
    <row r="24" spans="1:21" ht="13.15" customHeight="1" x14ac:dyDescent="0.2">
      <c r="A24" s="83" t="s">
        <v>441</v>
      </c>
      <c r="B24" s="3" t="s">
        <v>442</v>
      </c>
      <c r="C24" s="10" t="s">
        <v>47</v>
      </c>
      <c r="D24" s="10" t="s">
        <v>443</v>
      </c>
      <c r="E24" s="10" t="s">
        <v>49</v>
      </c>
      <c r="F24" s="2">
        <v>62.02</v>
      </c>
      <c r="G24" s="2">
        <v>71.94</v>
      </c>
      <c r="H24" s="2">
        <v>71.95</v>
      </c>
      <c r="I24" s="2">
        <v>81.87</v>
      </c>
      <c r="J24" s="2">
        <v>81.88000000000001</v>
      </c>
      <c r="K24" s="2">
        <v>91.79</v>
      </c>
      <c r="L24" s="2">
        <v>91.800000000000011</v>
      </c>
      <c r="M24" s="2">
        <v>101.71</v>
      </c>
      <c r="N24" s="2">
        <v>129000</v>
      </c>
      <c r="O24" s="2">
        <v>149640</v>
      </c>
      <c r="P24" s="2">
        <v>149640.01</v>
      </c>
      <c r="Q24" s="35">
        <v>170280</v>
      </c>
      <c r="R24" s="35">
        <v>170280.01</v>
      </c>
      <c r="S24" s="35">
        <v>190920</v>
      </c>
      <c r="T24" s="35">
        <v>190920.01</v>
      </c>
      <c r="U24" s="2">
        <v>211560</v>
      </c>
    </row>
    <row r="25" spans="1:21" ht="13.15" customHeight="1" x14ac:dyDescent="0.2">
      <c r="A25" s="83" t="s">
        <v>655</v>
      </c>
      <c r="B25" s="3" t="s">
        <v>656</v>
      </c>
      <c r="C25" s="10" t="s">
        <v>47</v>
      </c>
      <c r="D25" s="10" t="s">
        <v>657</v>
      </c>
      <c r="E25" s="10" t="s">
        <v>49</v>
      </c>
      <c r="F25" s="2">
        <v>57.14</v>
      </c>
      <c r="G25" s="2">
        <v>64.819999999999993</v>
      </c>
      <c r="H25" s="2">
        <v>64.83</v>
      </c>
      <c r="I25" s="2">
        <v>72.5</v>
      </c>
      <c r="J25" s="2">
        <v>72.510000000000005</v>
      </c>
      <c r="K25" s="2">
        <v>80.17</v>
      </c>
      <c r="L25" s="2">
        <v>80.180000000000007</v>
      </c>
      <c r="M25" s="2">
        <v>87.85</v>
      </c>
      <c r="N25" s="2">
        <v>118855.98</v>
      </c>
      <c r="O25" s="2">
        <v>134827.25</v>
      </c>
      <c r="P25" s="2">
        <v>134827.26</v>
      </c>
      <c r="Q25" s="35">
        <v>150798.51999999999</v>
      </c>
      <c r="R25" s="35">
        <v>150798.53</v>
      </c>
      <c r="S25" s="35">
        <v>166769.79</v>
      </c>
      <c r="T25" s="35">
        <v>166769.80000000002</v>
      </c>
      <c r="U25" s="2">
        <v>182741.06</v>
      </c>
    </row>
    <row r="26" spans="1:21" ht="13.15" customHeight="1" x14ac:dyDescent="0.2">
      <c r="A26" s="83" t="s">
        <v>132</v>
      </c>
      <c r="B26" s="3" t="s">
        <v>133</v>
      </c>
      <c r="C26" s="10" t="s">
        <v>47</v>
      </c>
      <c r="D26" s="10" t="s">
        <v>126</v>
      </c>
      <c r="E26" s="10" t="s">
        <v>49</v>
      </c>
      <c r="F26" s="2">
        <v>42.63</v>
      </c>
      <c r="G26" s="2">
        <v>48.36</v>
      </c>
      <c r="H26" s="2">
        <v>48.37</v>
      </c>
      <c r="I26" s="2">
        <v>54.09</v>
      </c>
      <c r="J26" s="2">
        <v>54.1</v>
      </c>
      <c r="K26" s="2">
        <v>59.82</v>
      </c>
      <c r="L26" s="2">
        <v>59.83</v>
      </c>
      <c r="M26" s="2">
        <v>65.55</v>
      </c>
      <c r="N26" s="2">
        <v>88680</v>
      </c>
      <c r="O26" s="2">
        <v>100596.38</v>
      </c>
      <c r="P26" s="2">
        <v>100596.39</v>
      </c>
      <c r="Q26" s="35">
        <v>112512.75</v>
      </c>
      <c r="R26" s="35">
        <v>112512.76</v>
      </c>
      <c r="S26" s="35">
        <v>124429.13</v>
      </c>
      <c r="T26" s="35">
        <v>124429.14</v>
      </c>
      <c r="U26" s="2">
        <v>136345.5</v>
      </c>
    </row>
    <row r="27" spans="1:21" ht="13.15" customHeight="1" x14ac:dyDescent="0.2">
      <c r="A27" s="83" t="s">
        <v>444</v>
      </c>
      <c r="B27" s="3" t="s">
        <v>445</v>
      </c>
      <c r="C27" s="10" t="s">
        <v>47</v>
      </c>
      <c r="D27" s="10" t="s">
        <v>126</v>
      </c>
      <c r="E27" s="10" t="s">
        <v>49</v>
      </c>
      <c r="F27" s="2">
        <v>42.63</v>
      </c>
      <c r="G27" s="2">
        <v>48.36</v>
      </c>
      <c r="H27" s="2">
        <v>48.37</v>
      </c>
      <c r="I27" s="2">
        <v>54.09</v>
      </c>
      <c r="J27" s="2">
        <v>54.1</v>
      </c>
      <c r="K27" s="2">
        <v>59.82</v>
      </c>
      <c r="L27" s="2">
        <v>59.83</v>
      </c>
      <c r="M27" s="2">
        <v>65.55</v>
      </c>
      <c r="N27" s="2">
        <v>88680</v>
      </c>
      <c r="O27" s="2">
        <v>100596.38</v>
      </c>
      <c r="P27" s="2">
        <v>100596.39</v>
      </c>
      <c r="Q27" s="35">
        <v>112512.75</v>
      </c>
      <c r="R27" s="35">
        <v>112512.76</v>
      </c>
      <c r="S27" s="35">
        <v>124429.13</v>
      </c>
      <c r="T27" s="35">
        <v>124429.14</v>
      </c>
      <c r="U27" s="2">
        <v>136345.5</v>
      </c>
    </row>
    <row r="28" spans="1:21" ht="13.15" customHeight="1" x14ac:dyDescent="0.2">
      <c r="A28" s="83" t="s">
        <v>418</v>
      </c>
      <c r="B28" s="3" t="s">
        <v>419</v>
      </c>
      <c r="C28" s="10" t="s">
        <v>47</v>
      </c>
      <c r="D28" s="10" t="s">
        <v>233</v>
      </c>
      <c r="E28" s="10" t="s">
        <v>49</v>
      </c>
      <c r="F28" s="2">
        <v>62.97</v>
      </c>
      <c r="G28" s="2">
        <v>72.239999999999995</v>
      </c>
      <c r="H28" s="2">
        <v>72.25</v>
      </c>
      <c r="I28" s="2">
        <v>81.510000000000005</v>
      </c>
      <c r="J28" s="2">
        <v>81.52000000000001</v>
      </c>
      <c r="K28" s="2">
        <v>90.78</v>
      </c>
      <c r="L28" s="2">
        <v>90.79</v>
      </c>
      <c r="M28" s="2">
        <v>100.05</v>
      </c>
      <c r="N28" s="2">
        <v>130980.39</v>
      </c>
      <c r="O28" s="2">
        <v>150259.07</v>
      </c>
      <c r="P28" s="2">
        <v>150259.08000000002</v>
      </c>
      <c r="Q28" s="35">
        <v>169537.75</v>
      </c>
      <c r="R28" s="35">
        <v>169537.76</v>
      </c>
      <c r="S28" s="35">
        <v>188816.42</v>
      </c>
      <c r="T28" s="35">
        <v>188816.43000000002</v>
      </c>
      <c r="U28" s="2">
        <v>208095.1</v>
      </c>
    </row>
    <row r="29" spans="1:21" ht="13.15" customHeight="1" x14ac:dyDescent="0.2">
      <c r="A29" s="83" t="s">
        <v>713</v>
      </c>
      <c r="B29" s="3" t="s">
        <v>714</v>
      </c>
      <c r="C29" s="10" t="s">
        <v>47</v>
      </c>
      <c r="D29" s="10" t="s">
        <v>110</v>
      </c>
      <c r="E29" s="10" t="s">
        <v>49</v>
      </c>
      <c r="F29" s="2">
        <v>57.56</v>
      </c>
      <c r="G29" s="2">
        <v>66.03</v>
      </c>
      <c r="H29" s="2">
        <v>66.040000000000006</v>
      </c>
      <c r="I29" s="2">
        <v>74.510000000000005</v>
      </c>
      <c r="J29" s="2">
        <v>74.52000000000001</v>
      </c>
      <c r="K29" s="2">
        <v>82.98</v>
      </c>
      <c r="L29" s="2">
        <v>82.990000000000009</v>
      </c>
      <c r="M29" s="2">
        <v>91.45</v>
      </c>
      <c r="N29" s="2">
        <v>119725.49</v>
      </c>
      <c r="O29" s="2">
        <v>137347.59</v>
      </c>
      <c r="P29" s="2">
        <v>137347.6</v>
      </c>
      <c r="Q29" s="35">
        <v>154969.68</v>
      </c>
      <c r="R29" s="35">
        <v>154969.69</v>
      </c>
      <c r="S29" s="35">
        <v>172591.78</v>
      </c>
      <c r="T29" s="35">
        <v>172591.79</v>
      </c>
      <c r="U29" s="2">
        <v>190213.87</v>
      </c>
    </row>
    <row r="30" spans="1:21" ht="13.15" customHeight="1" x14ac:dyDescent="0.2">
      <c r="A30" s="83" t="s">
        <v>467</v>
      </c>
      <c r="B30" s="3" t="s">
        <v>468</v>
      </c>
      <c r="C30" s="10" t="s">
        <v>47</v>
      </c>
      <c r="D30" s="10" t="s">
        <v>126</v>
      </c>
      <c r="E30" s="10" t="s">
        <v>49</v>
      </c>
      <c r="F30" s="2">
        <v>42.63</v>
      </c>
      <c r="G30" s="2">
        <v>48.36</v>
      </c>
      <c r="H30" s="2">
        <v>48.37</v>
      </c>
      <c r="I30" s="2">
        <v>54.09</v>
      </c>
      <c r="J30" s="2">
        <v>54.1</v>
      </c>
      <c r="K30" s="2">
        <v>59.82</v>
      </c>
      <c r="L30" s="2">
        <v>59.83</v>
      </c>
      <c r="M30" s="2">
        <v>65.55</v>
      </c>
      <c r="N30" s="2">
        <v>88680</v>
      </c>
      <c r="O30" s="2">
        <v>100596.38</v>
      </c>
      <c r="P30" s="2">
        <v>100596.39</v>
      </c>
      <c r="Q30" s="35">
        <v>112512.75</v>
      </c>
      <c r="R30" s="35">
        <v>112512.76</v>
      </c>
      <c r="S30" s="35">
        <v>124429.13</v>
      </c>
      <c r="T30" s="35">
        <v>124429.14</v>
      </c>
      <c r="U30" s="2">
        <v>136345.5</v>
      </c>
    </row>
    <row r="31" spans="1:21" ht="13.15" customHeight="1" x14ac:dyDescent="0.2">
      <c r="A31" s="83" t="s">
        <v>446</v>
      </c>
      <c r="B31" s="3" t="s">
        <v>447</v>
      </c>
      <c r="C31" s="10" t="s">
        <v>47</v>
      </c>
      <c r="D31" s="10" t="s">
        <v>443</v>
      </c>
      <c r="E31" s="10" t="s">
        <v>49</v>
      </c>
      <c r="F31" s="2">
        <v>62.02</v>
      </c>
      <c r="G31" s="2">
        <v>71.94</v>
      </c>
      <c r="H31" s="2">
        <v>71.95</v>
      </c>
      <c r="I31" s="2">
        <v>81.87</v>
      </c>
      <c r="J31" s="2">
        <v>81.88000000000001</v>
      </c>
      <c r="K31" s="2">
        <v>91.79</v>
      </c>
      <c r="L31" s="2">
        <v>91.800000000000011</v>
      </c>
      <c r="M31" s="2">
        <v>101.71</v>
      </c>
      <c r="N31" s="2">
        <v>129000</v>
      </c>
      <c r="O31" s="2">
        <v>149640</v>
      </c>
      <c r="P31" s="2">
        <v>149640.01</v>
      </c>
      <c r="Q31" s="35">
        <v>170280</v>
      </c>
      <c r="R31" s="35">
        <v>170280.01</v>
      </c>
      <c r="S31" s="35">
        <v>190920</v>
      </c>
      <c r="T31" s="35">
        <v>190920.01</v>
      </c>
      <c r="U31" s="2">
        <v>211560</v>
      </c>
    </row>
    <row r="32" spans="1:21" ht="13.15" customHeight="1" x14ac:dyDescent="0.2">
      <c r="A32" s="83" t="s">
        <v>134</v>
      </c>
      <c r="B32" s="3" t="s">
        <v>135</v>
      </c>
      <c r="C32" s="10" t="s">
        <v>47</v>
      </c>
      <c r="D32" s="10" t="s">
        <v>120</v>
      </c>
      <c r="E32" s="10" t="s">
        <v>49</v>
      </c>
      <c r="F32" s="2">
        <v>48.04</v>
      </c>
      <c r="G32" s="2">
        <v>55.11</v>
      </c>
      <c r="H32" s="2">
        <v>55.12</v>
      </c>
      <c r="I32" s="2">
        <v>62.18</v>
      </c>
      <c r="J32" s="2">
        <v>62.19</v>
      </c>
      <c r="K32" s="2">
        <v>69.25</v>
      </c>
      <c r="L32" s="2">
        <v>69.260000000000005</v>
      </c>
      <c r="M32" s="2">
        <v>76.319999999999993</v>
      </c>
      <c r="N32" s="2">
        <v>99921.57</v>
      </c>
      <c r="O32" s="2">
        <v>114628.78</v>
      </c>
      <c r="P32" s="2">
        <v>114628.79</v>
      </c>
      <c r="Q32" s="35">
        <v>129335.98</v>
      </c>
      <c r="R32" s="35">
        <v>129335.98999999999</v>
      </c>
      <c r="S32" s="35">
        <v>144043.19</v>
      </c>
      <c r="T32" s="35">
        <v>144043.20000000001</v>
      </c>
      <c r="U32" s="2">
        <v>158750.39000000001</v>
      </c>
    </row>
    <row r="33" spans="1:21" ht="13.15" customHeight="1" x14ac:dyDescent="0.2">
      <c r="A33" s="85" t="s">
        <v>644</v>
      </c>
      <c r="B33" s="3" t="s">
        <v>645</v>
      </c>
      <c r="C33" s="10" t="s">
        <v>47</v>
      </c>
      <c r="D33" s="10" t="s">
        <v>129</v>
      </c>
      <c r="E33" s="10" t="s">
        <v>49</v>
      </c>
      <c r="F33" s="2">
        <v>49.83</v>
      </c>
      <c r="G33" s="2">
        <v>56.53</v>
      </c>
      <c r="H33" s="2">
        <v>56.54</v>
      </c>
      <c r="I33" s="2">
        <v>63.22</v>
      </c>
      <c r="J33" s="2">
        <v>63.23</v>
      </c>
      <c r="K33" s="2">
        <v>69.92</v>
      </c>
      <c r="L33" s="2">
        <v>69.930000000000007</v>
      </c>
      <c r="M33" s="2">
        <v>76.61</v>
      </c>
      <c r="N33" s="2">
        <v>103640</v>
      </c>
      <c r="O33" s="2">
        <v>117566.63</v>
      </c>
      <c r="P33" s="2">
        <v>117566.64</v>
      </c>
      <c r="Q33" s="35">
        <v>131493.25</v>
      </c>
      <c r="R33" s="35">
        <v>131493.26</v>
      </c>
      <c r="S33" s="35">
        <v>145419.88</v>
      </c>
      <c r="T33" s="35">
        <v>145419.89000000001</v>
      </c>
      <c r="U33" s="2">
        <v>159346.5</v>
      </c>
    </row>
    <row r="34" spans="1:21" ht="13.15" customHeight="1" x14ac:dyDescent="0.2">
      <c r="A34" s="83" t="s">
        <v>245</v>
      </c>
      <c r="B34" s="3" t="s">
        <v>246</v>
      </c>
      <c r="C34" s="10" t="s">
        <v>47</v>
      </c>
      <c r="D34" s="10" t="s">
        <v>247</v>
      </c>
      <c r="E34" s="10" t="s">
        <v>49</v>
      </c>
      <c r="F34" s="2">
        <v>84.95</v>
      </c>
      <c r="G34" s="2">
        <v>98.54</v>
      </c>
      <c r="H34" s="2">
        <v>98.550000000000011</v>
      </c>
      <c r="I34" s="2">
        <v>112.14</v>
      </c>
      <c r="J34" s="2">
        <v>112.15</v>
      </c>
      <c r="K34" s="2">
        <v>125.73</v>
      </c>
      <c r="L34" s="2">
        <v>125.74000000000001</v>
      </c>
      <c r="M34" s="2">
        <v>139.32</v>
      </c>
      <c r="N34" s="2">
        <v>176692.31</v>
      </c>
      <c r="O34" s="2">
        <v>204963.08</v>
      </c>
      <c r="P34" s="2">
        <v>204963.09</v>
      </c>
      <c r="Q34" s="35">
        <v>233233.85</v>
      </c>
      <c r="R34" s="35">
        <v>233233.86000000002</v>
      </c>
      <c r="S34" s="35">
        <v>261504.61</v>
      </c>
      <c r="T34" s="35">
        <v>261504.62</v>
      </c>
      <c r="U34" s="2">
        <v>289775.38</v>
      </c>
    </row>
    <row r="35" spans="1:21" ht="13.15" customHeight="1" x14ac:dyDescent="0.2">
      <c r="A35" s="83" t="s">
        <v>362</v>
      </c>
      <c r="B35" s="3" t="s">
        <v>363</v>
      </c>
      <c r="C35" s="10" t="s">
        <v>47</v>
      </c>
      <c r="D35" s="10" t="s">
        <v>123</v>
      </c>
      <c r="E35" s="10" t="s">
        <v>49</v>
      </c>
      <c r="F35" s="2">
        <v>54.75</v>
      </c>
      <c r="G35" s="2">
        <v>62.81</v>
      </c>
      <c r="H35" s="2">
        <v>62.82</v>
      </c>
      <c r="I35" s="2">
        <v>70.87</v>
      </c>
      <c r="J35" s="2">
        <v>70.88000000000001</v>
      </c>
      <c r="K35" s="2">
        <v>78.92</v>
      </c>
      <c r="L35" s="2">
        <v>78.930000000000007</v>
      </c>
      <c r="M35" s="2">
        <v>86.98</v>
      </c>
      <c r="N35" s="2">
        <v>113882.35</v>
      </c>
      <c r="O35" s="2">
        <v>130644.41</v>
      </c>
      <c r="P35" s="2">
        <v>130644.42</v>
      </c>
      <c r="Q35" s="35">
        <v>147406.47</v>
      </c>
      <c r="R35" s="35">
        <v>147406.48000000001</v>
      </c>
      <c r="S35" s="35">
        <v>164168.53</v>
      </c>
      <c r="T35" s="35">
        <v>164168.54</v>
      </c>
      <c r="U35" s="2">
        <v>180930.59</v>
      </c>
    </row>
    <row r="36" spans="1:21" ht="13.15" customHeight="1" x14ac:dyDescent="0.2">
      <c r="A36" s="83" t="s">
        <v>1065</v>
      </c>
      <c r="B36" s="3" t="s">
        <v>1066</v>
      </c>
      <c r="C36" s="10" t="s">
        <v>47</v>
      </c>
      <c r="D36" s="10" t="s">
        <v>1067</v>
      </c>
      <c r="E36" s="10" t="s">
        <v>49</v>
      </c>
      <c r="F36" s="2">
        <v>72.39</v>
      </c>
      <c r="G36" s="2">
        <v>83.98</v>
      </c>
      <c r="H36" s="2">
        <v>83.990000000000009</v>
      </c>
      <c r="I36" s="2">
        <v>95.56</v>
      </c>
      <c r="J36" s="2">
        <v>95.570000000000007</v>
      </c>
      <c r="K36" s="2">
        <v>107.15</v>
      </c>
      <c r="L36" s="2">
        <v>107.16000000000001</v>
      </c>
      <c r="M36" s="2">
        <v>118.73</v>
      </c>
      <c r="N36" s="2">
        <v>150576.92000000001</v>
      </c>
      <c r="O36" s="2">
        <v>174669.23</v>
      </c>
      <c r="P36" s="2">
        <v>174669.24000000002</v>
      </c>
      <c r="Q36" s="35">
        <v>198761.54</v>
      </c>
      <c r="R36" s="35">
        <v>198761.55000000002</v>
      </c>
      <c r="S36" s="35">
        <v>222853.85</v>
      </c>
      <c r="T36" s="35">
        <v>222853.86000000002</v>
      </c>
      <c r="U36" s="2">
        <v>246946.16</v>
      </c>
    </row>
    <row r="37" spans="1:21" ht="13.15" customHeight="1" x14ac:dyDescent="0.2">
      <c r="A37" s="83" t="s">
        <v>138</v>
      </c>
      <c r="B37" s="3" t="s">
        <v>139</v>
      </c>
      <c r="C37" s="10" t="s">
        <v>47</v>
      </c>
      <c r="D37" s="10" t="s">
        <v>129</v>
      </c>
      <c r="E37" s="10" t="s">
        <v>49</v>
      </c>
      <c r="F37" s="2">
        <v>49.83</v>
      </c>
      <c r="G37" s="2">
        <v>56.53</v>
      </c>
      <c r="H37" s="2">
        <v>56.54</v>
      </c>
      <c r="I37" s="2">
        <v>63.22</v>
      </c>
      <c r="J37" s="2">
        <v>63.23</v>
      </c>
      <c r="K37" s="2">
        <v>69.92</v>
      </c>
      <c r="L37" s="2">
        <v>69.930000000000007</v>
      </c>
      <c r="M37" s="2">
        <v>76.61</v>
      </c>
      <c r="N37" s="2">
        <v>103640</v>
      </c>
      <c r="O37" s="2">
        <v>117566.63</v>
      </c>
      <c r="P37" s="2">
        <v>117566.64</v>
      </c>
      <c r="Q37" s="35">
        <v>131493.25</v>
      </c>
      <c r="R37" s="35">
        <v>131493.26</v>
      </c>
      <c r="S37" s="35">
        <v>145419.88</v>
      </c>
      <c r="T37" s="35">
        <v>145419.89000000001</v>
      </c>
      <c r="U37" s="2">
        <v>159346.5</v>
      </c>
    </row>
    <row r="38" spans="1:21" ht="13.15" customHeight="1" x14ac:dyDescent="0.2">
      <c r="A38" s="83" t="s">
        <v>456</v>
      </c>
      <c r="B38" s="3" t="s">
        <v>457</v>
      </c>
      <c r="C38" s="10" t="s">
        <v>47</v>
      </c>
      <c r="D38" s="10" t="s">
        <v>548</v>
      </c>
      <c r="E38" s="10" t="s">
        <v>49</v>
      </c>
      <c r="F38" s="2">
        <v>71.73</v>
      </c>
      <c r="G38" s="2">
        <v>83.21</v>
      </c>
      <c r="H38" s="2">
        <v>83.22</v>
      </c>
      <c r="I38" s="2">
        <v>94.68</v>
      </c>
      <c r="J38" s="2">
        <v>94.690000000000012</v>
      </c>
      <c r="K38" s="2">
        <v>106.16</v>
      </c>
      <c r="L38" s="2">
        <v>106.17</v>
      </c>
      <c r="M38" s="2">
        <v>117.63</v>
      </c>
      <c r="N38" s="2">
        <v>149192.31</v>
      </c>
      <c r="O38" s="2">
        <v>173063.08</v>
      </c>
      <c r="P38" s="2">
        <v>173063.09</v>
      </c>
      <c r="Q38" s="35">
        <v>196933.85</v>
      </c>
      <c r="R38" s="35">
        <v>196933.86000000002</v>
      </c>
      <c r="S38" s="35">
        <v>220804.61</v>
      </c>
      <c r="T38" s="35">
        <v>220804.62</v>
      </c>
      <c r="U38" s="2">
        <v>244675.38</v>
      </c>
    </row>
    <row r="39" spans="1:21" ht="13.15" customHeight="1" x14ac:dyDescent="0.2">
      <c r="A39" s="83" t="s">
        <v>450</v>
      </c>
      <c r="B39" s="3" t="s">
        <v>451</v>
      </c>
      <c r="C39" s="10" t="s">
        <v>47</v>
      </c>
      <c r="D39" s="10" t="s">
        <v>120</v>
      </c>
      <c r="E39" s="10" t="s">
        <v>49</v>
      </c>
      <c r="F39" s="2">
        <v>48.04</v>
      </c>
      <c r="G39" s="2">
        <v>55.11</v>
      </c>
      <c r="H39" s="2">
        <v>55.12</v>
      </c>
      <c r="I39" s="2">
        <v>62.18</v>
      </c>
      <c r="J39" s="2">
        <v>62.19</v>
      </c>
      <c r="K39" s="2">
        <v>69.25</v>
      </c>
      <c r="L39" s="2">
        <v>69.260000000000005</v>
      </c>
      <c r="M39" s="2">
        <v>76.319999999999993</v>
      </c>
      <c r="N39" s="2">
        <v>99921.57</v>
      </c>
      <c r="O39" s="2">
        <v>114628.78</v>
      </c>
      <c r="P39" s="2">
        <v>114628.79</v>
      </c>
      <c r="Q39" s="35">
        <v>129335.98</v>
      </c>
      <c r="R39" s="35">
        <v>129335.98999999999</v>
      </c>
      <c r="S39" s="35">
        <v>144043.19</v>
      </c>
      <c r="T39" s="35">
        <v>144043.20000000001</v>
      </c>
      <c r="U39" s="2">
        <v>158750.39000000001</v>
      </c>
    </row>
    <row r="40" spans="1:21" ht="13.15" customHeight="1" x14ac:dyDescent="0.2">
      <c r="A40" s="83" t="s">
        <v>136</v>
      </c>
      <c r="B40" s="3" t="s">
        <v>137</v>
      </c>
      <c r="C40" s="10" t="s">
        <v>47</v>
      </c>
      <c r="D40" s="10" t="s">
        <v>74</v>
      </c>
      <c r="E40" s="10" t="s">
        <v>49</v>
      </c>
      <c r="F40" s="2">
        <v>36.81</v>
      </c>
      <c r="G40" s="2">
        <v>42.11</v>
      </c>
      <c r="H40" s="2">
        <v>42.12</v>
      </c>
      <c r="I40" s="2">
        <v>47.41</v>
      </c>
      <c r="J40" s="2">
        <v>47.419999999999995</v>
      </c>
      <c r="K40" s="2">
        <v>52.71</v>
      </c>
      <c r="L40" s="2">
        <v>52.72</v>
      </c>
      <c r="M40" s="2">
        <v>58.01</v>
      </c>
      <c r="N40" s="2">
        <v>76560</v>
      </c>
      <c r="O40" s="2">
        <v>87583.45</v>
      </c>
      <c r="P40" s="2">
        <v>87583.459999999992</v>
      </c>
      <c r="Q40" s="35">
        <v>98606.89</v>
      </c>
      <c r="R40" s="35">
        <v>98606.9</v>
      </c>
      <c r="S40" s="35">
        <v>109630.34</v>
      </c>
      <c r="T40" s="35">
        <v>109630.34999999999</v>
      </c>
      <c r="U40" s="2">
        <v>120653.78</v>
      </c>
    </row>
    <row r="41" spans="1:21" ht="13.15" customHeight="1" x14ac:dyDescent="0.2">
      <c r="A41" s="83" t="s">
        <v>464</v>
      </c>
      <c r="B41" s="3" t="s">
        <v>465</v>
      </c>
      <c r="C41" s="10" t="s">
        <v>47</v>
      </c>
      <c r="D41" s="10" t="s">
        <v>120</v>
      </c>
      <c r="E41" s="10" t="s">
        <v>49</v>
      </c>
      <c r="F41" s="2">
        <v>48.04</v>
      </c>
      <c r="G41" s="2">
        <v>55.11</v>
      </c>
      <c r="H41" s="2">
        <v>55.12</v>
      </c>
      <c r="I41" s="2">
        <v>62.18</v>
      </c>
      <c r="J41" s="2">
        <v>62.19</v>
      </c>
      <c r="K41" s="2">
        <v>69.25</v>
      </c>
      <c r="L41" s="2">
        <v>69.260000000000005</v>
      </c>
      <c r="M41" s="2">
        <v>76.319999999999993</v>
      </c>
      <c r="N41" s="2">
        <v>99921.57</v>
      </c>
      <c r="O41" s="2">
        <v>114628.78</v>
      </c>
      <c r="P41" s="2">
        <v>114628.79</v>
      </c>
      <c r="Q41" s="35">
        <v>129335.98</v>
      </c>
      <c r="R41" s="35">
        <v>129335.98999999999</v>
      </c>
      <c r="S41" s="35">
        <v>144043.19</v>
      </c>
      <c r="T41" s="35">
        <v>144043.20000000001</v>
      </c>
      <c r="U41" s="2">
        <v>158750.39000000001</v>
      </c>
    </row>
    <row r="42" spans="1:21" ht="13.15" customHeight="1" x14ac:dyDescent="0.2">
      <c r="A42" s="83" t="s">
        <v>1394</v>
      </c>
      <c r="B42" s="3" t="s">
        <v>1395</v>
      </c>
      <c r="C42" s="10" t="s">
        <v>47</v>
      </c>
      <c r="D42" s="10" t="s">
        <v>110</v>
      </c>
      <c r="E42" s="10" t="s">
        <v>49</v>
      </c>
      <c r="F42" s="2">
        <v>57.56</v>
      </c>
      <c r="G42" s="2">
        <v>66.03</v>
      </c>
      <c r="H42" s="2">
        <v>66.040000000000006</v>
      </c>
      <c r="I42" s="2">
        <v>74.510000000000005</v>
      </c>
      <c r="J42" s="2">
        <v>74.52000000000001</v>
      </c>
      <c r="K42" s="2">
        <v>82.98</v>
      </c>
      <c r="L42" s="2">
        <v>82.990000000000009</v>
      </c>
      <c r="M42" s="2">
        <v>91.45</v>
      </c>
      <c r="N42" s="2">
        <v>119725.49</v>
      </c>
      <c r="O42" s="2">
        <v>137347.59</v>
      </c>
      <c r="P42" s="2">
        <v>137347.6</v>
      </c>
      <c r="Q42" s="35">
        <v>154969.68</v>
      </c>
      <c r="R42" s="35">
        <v>154969.69</v>
      </c>
      <c r="S42" s="35">
        <v>172591.78</v>
      </c>
      <c r="T42" s="35">
        <v>172591.79</v>
      </c>
      <c r="U42" s="2">
        <v>190213.87</v>
      </c>
    </row>
    <row r="43" spans="1:21" ht="13.15" customHeight="1" x14ac:dyDescent="0.2">
      <c r="A43" s="83" t="s">
        <v>1432</v>
      </c>
      <c r="B43" s="3" t="s">
        <v>1433</v>
      </c>
      <c r="C43" s="10" t="s">
        <v>47</v>
      </c>
      <c r="D43" s="10" t="s">
        <v>110</v>
      </c>
      <c r="E43" s="10" t="s">
        <v>49</v>
      </c>
      <c r="F43" s="2">
        <v>57.56</v>
      </c>
      <c r="G43" s="2">
        <v>66.03</v>
      </c>
      <c r="H43" s="2">
        <v>66.040000000000006</v>
      </c>
      <c r="I43" s="2">
        <v>74.510000000000005</v>
      </c>
      <c r="J43" s="2">
        <v>74.52000000000001</v>
      </c>
      <c r="K43" s="2">
        <v>82.98</v>
      </c>
      <c r="L43" s="2">
        <v>82.990000000000009</v>
      </c>
      <c r="M43" s="2">
        <v>91.45</v>
      </c>
      <c r="N43" s="2">
        <v>119725.49</v>
      </c>
      <c r="O43" s="2">
        <v>137347.59</v>
      </c>
      <c r="P43" s="2">
        <v>137347.6</v>
      </c>
      <c r="Q43" s="35">
        <v>154969.68</v>
      </c>
      <c r="R43" s="35">
        <v>154969.69</v>
      </c>
      <c r="S43" s="35">
        <v>172591.78</v>
      </c>
      <c r="T43" s="35">
        <v>172591.79</v>
      </c>
      <c r="U43" s="2">
        <v>190213.87</v>
      </c>
    </row>
    <row r="44" spans="1:21" ht="13.15" customHeight="1" x14ac:dyDescent="0.2">
      <c r="A44" s="83" t="s">
        <v>1052</v>
      </c>
      <c r="B44" s="3" t="s">
        <v>1053</v>
      </c>
      <c r="C44" s="10" t="s">
        <v>47</v>
      </c>
      <c r="D44" s="10" t="s">
        <v>169</v>
      </c>
      <c r="E44" s="10" t="s">
        <v>49</v>
      </c>
      <c r="F44" s="2">
        <v>42.4</v>
      </c>
      <c r="G44" s="2">
        <v>48.51</v>
      </c>
      <c r="H44" s="2">
        <v>48.519999999999996</v>
      </c>
      <c r="I44" s="2">
        <v>54.62</v>
      </c>
      <c r="J44" s="2">
        <v>54.629999999999995</v>
      </c>
      <c r="K44" s="2">
        <v>60.72</v>
      </c>
      <c r="L44" s="2">
        <v>60.73</v>
      </c>
      <c r="M44" s="2">
        <v>66.83</v>
      </c>
      <c r="N44" s="2">
        <v>88200</v>
      </c>
      <c r="O44" s="2">
        <v>100899.42</v>
      </c>
      <c r="P44" s="2">
        <v>100899.43</v>
      </c>
      <c r="Q44" s="35">
        <v>113598.85</v>
      </c>
      <c r="R44" s="35">
        <v>113598.86</v>
      </c>
      <c r="S44" s="35">
        <v>126298.27</v>
      </c>
      <c r="T44" s="35">
        <v>126298.28</v>
      </c>
      <c r="U44" s="2">
        <v>138997.69</v>
      </c>
    </row>
    <row r="45" spans="1:21" ht="13.15" customHeight="1" x14ac:dyDescent="0.2">
      <c r="A45" s="83" t="s">
        <v>478</v>
      </c>
      <c r="B45" s="3" t="s">
        <v>479</v>
      </c>
      <c r="C45" s="10" t="s">
        <v>47</v>
      </c>
      <c r="D45" s="10" t="s">
        <v>120</v>
      </c>
      <c r="E45" s="10" t="s">
        <v>49</v>
      </c>
      <c r="F45" s="2">
        <v>48.04</v>
      </c>
      <c r="G45" s="2">
        <v>55.11</v>
      </c>
      <c r="H45" s="2">
        <v>55.12</v>
      </c>
      <c r="I45" s="2">
        <v>62.18</v>
      </c>
      <c r="J45" s="2">
        <v>62.19</v>
      </c>
      <c r="K45" s="2">
        <v>69.25</v>
      </c>
      <c r="L45" s="2">
        <v>69.260000000000005</v>
      </c>
      <c r="M45" s="2">
        <v>76.319999999999993</v>
      </c>
      <c r="N45" s="2">
        <v>99921.57</v>
      </c>
      <c r="O45" s="2">
        <v>114628.78</v>
      </c>
      <c r="P45" s="2">
        <v>114628.79</v>
      </c>
      <c r="Q45" s="35">
        <v>129335.98</v>
      </c>
      <c r="R45" s="35">
        <v>129335.98999999999</v>
      </c>
      <c r="S45" s="35">
        <v>144043.19</v>
      </c>
      <c r="T45" s="35">
        <v>144043.20000000001</v>
      </c>
      <c r="U45" s="2">
        <v>158750.39000000001</v>
      </c>
    </row>
    <row r="46" spans="1:21" ht="13.15" customHeight="1" x14ac:dyDescent="0.2">
      <c r="A46" s="83" t="s">
        <v>293</v>
      </c>
      <c r="B46" s="3" t="s">
        <v>294</v>
      </c>
      <c r="C46" s="10" t="s">
        <v>47</v>
      </c>
      <c r="D46" s="10" t="s">
        <v>123</v>
      </c>
      <c r="E46" s="10" t="s">
        <v>49</v>
      </c>
      <c r="F46" s="2">
        <v>54.75</v>
      </c>
      <c r="G46" s="2">
        <v>62.81</v>
      </c>
      <c r="H46" s="2">
        <v>62.82</v>
      </c>
      <c r="I46" s="2">
        <v>70.87</v>
      </c>
      <c r="J46" s="2">
        <v>70.88000000000001</v>
      </c>
      <c r="K46" s="2">
        <v>78.92</v>
      </c>
      <c r="L46" s="2">
        <v>78.930000000000007</v>
      </c>
      <c r="M46" s="2">
        <v>86.98</v>
      </c>
      <c r="N46" s="2">
        <v>113882.35</v>
      </c>
      <c r="O46" s="2">
        <v>130644.41</v>
      </c>
      <c r="P46" s="2">
        <v>130644.42</v>
      </c>
      <c r="Q46" s="35">
        <v>147406.47</v>
      </c>
      <c r="R46" s="35">
        <v>147406.48000000001</v>
      </c>
      <c r="S46" s="35">
        <v>164168.53</v>
      </c>
      <c r="T46" s="35">
        <v>164168.54</v>
      </c>
      <c r="U46" s="2">
        <v>180930.59</v>
      </c>
    </row>
    <row r="47" spans="1:21" ht="13.15" customHeight="1" x14ac:dyDescent="0.2">
      <c r="A47" s="83" t="s">
        <v>422</v>
      </c>
      <c r="B47" s="3" t="s">
        <v>1811</v>
      </c>
      <c r="C47" s="10" t="s">
        <v>47</v>
      </c>
      <c r="D47" s="10" t="s">
        <v>126</v>
      </c>
      <c r="E47" s="10" t="s">
        <v>49</v>
      </c>
      <c r="F47" s="2">
        <v>42.63</v>
      </c>
      <c r="G47" s="2">
        <v>48.36</v>
      </c>
      <c r="H47" s="2">
        <v>48.37</v>
      </c>
      <c r="I47" s="2">
        <v>54.09</v>
      </c>
      <c r="J47" s="2">
        <v>54.1</v>
      </c>
      <c r="K47" s="2">
        <v>59.82</v>
      </c>
      <c r="L47" s="2">
        <v>59.83</v>
      </c>
      <c r="M47" s="2">
        <v>65.55</v>
      </c>
      <c r="N47" s="2">
        <v>88680</v>
      </c>
      <c r="O47" s="2">
        <v>100596.38</v>
      </c>
      <c r="P47" s="2">
        <v>100596.39</v>
      </c>
      <c r="Q47" s="35">
        <v>112512.75</v>
      </c>
      <c r="R47" s="35">
        <v>112512.76</v>
      </c>
      <c r="S47" s="35">
        <v>124429.13</v>
      </c>
      <c r="T47" s="35">
        <v>124429.14</v>
      </c>
      <c r="U47" s="2">
        <v>136345.5</v>
      </c>
    </row>
    <row r="48" spans="1:21" ht="13.15" customHeight="1" x14ac:dyDescent="0.2">
      <c r="A48" s="83" t="s">
        <v>1342</v>
      </c>
      <c r="B48" s="3" t="s">
        <v>1343</v>
      </c>
      <c r="C48" s="10" t="s">
        <v>47</v>
      </c>
      <c r="D48" s="10" t="s">
        <v>55</v>
      </c>
      <c r="E48" s="10" t="s">
        <v>49</v>
      </c>
      <c r="F48" s="2">
        <v>32.31</v>
      </c>
      <c r="G48" s="2">
        <v>36.96</v>
      </c>
      <c r="H48" s="2">
        <v>36.97</v>
      </c>
      <c r="I48" s="2">
        <v>41.61</v>
      </c>
      <c r="J48" s="2">
        <v>41.62</v>
      </c>
      <c r="K48" s="2">
        <v>46.26</v>
      </c>
      <c r="L48" s="2">
        <v>46.269999999999996</v>
      </c>
      <c r="M48" s="2">
        <v>50.91</v>
      </c>
      <c r="N48" s="2">
        <v>67200</v>
      </c>
      <c r="O48" s="2">
        <v>76875.75</v>
      </c>
      <c r="P48" s="2">
        <v>76875.759999999995</v>
      </c>
      <c r="Q48" s="35">
        <v>86551.5</v>
      </c>
      <c r="R48" s="35">
        <v>86551.51</v>
      </c>
      <c r="S48" s="35">
        <v>96227.25</v>
      </c>
      <c r="T48" s="35">
        <v>96227.26</v>
      </c>
      <c r="U48" s="2">
        <v>105902.99999999999</v>
      </c>
    </row>
    <row r="49" spans="1:21" ht="13.15" customHeight="1" x14ac:dyDescent="0.2">
      <c r="A49" s="83" t="s">
        <v>240</v>
      </c>
      <c r="B49" s="3" t="s">
        <v>241</v>
      </c>
      <c r="C49" s="10" t="s">
        <v>47</v>
      </c>
      <c r="D49" s="10" t="s">
        <v>242</v>
      </c>
      <c r="E49" s="10" t="s">
        <v>49</v>
      </c>
      <c r="F49" s="2">
        <v>90.87</v>
      </c>
      <c r="G49" s="2">
        <v>105.41</v>
      </c>
      <c r="H49" s="2">
        <v>105.42</v>
      </c>
      <c r="I49" s="2">
        <v>119.94</v>
      </c>
      <c r="J49" s="2">
        <v>119.95</v>
      </c>
      <c r="K49" s="2">
        <v>134.47999999999999</v>
      </c>
      <c r="L49" s="2">
        <v>134.48999999999998</v>
      </c>
      <c r="M49" s="2">
        <v>149.01</v>
      </c>
      <c r="N49" s="2">
        <v>189000</v>
      </c>
      <c r="O49" s="2">
        <v>219240</v>
      </c>
      <c r="P49" s="2">
        <v>219240.01</v>
      </c>
      <c r="Q49" s="35">
        <v>249480</v>
      </c>
      <c r="R49" s="35">
        <v>249480.01</v>
      </c>
      <c r="S49" s="35">
        <v>279720</v>
      </c>
      <c r="T49" s="35">
        <v>279720.01</v>
      </c>
      <c r="U49" s="2">
        <v>309960</v>
      </c>
    </row>
    <row r="50" spans="1:21" ht="13.15" customHeight="1" x14ac:dyDescent="0.2">
      <c r="A50" s="83" t="s">
        <v>1340</v>
      </c>
      <c r="B50" s="3" t="s">
        <v>1341</v>
      </c>
      <c r="C50" s="10" t="s">
        <v>47</v>
      </c>
      <c r="D50" s="10" t="s">
        <v>52</v>
      </c>
      <c r="E50" s="10" t="s">
        <v>49</v>
      </c>
      <c r="F50" s="2">
        <v>29.04</v>
      </c>
      <c r="G50" s="2">
        <v>32.840000000000003</v>
      </c>
      <c r="H50" s="2">
        <v>32.85</v>
      </c>
      <c r="I50" s="2">
        <v>36.64</v>
      </c>
      <c r="J50" s="2">
        <v>36.65</v>
      </c>
      <c r="K50" s="2">
        <v>40.44</v>
      </c>
      <c r="L50" s="2">
        <v>40.449999999999996</v>
      </c>
      <c r="M50" s="2">
        <v>44.24</v>
      </c>
      <c r="N50" s="2">
        <v>60408.160000000003</v>
      </c>
      <c r="O50" s="2">
        <v>68312.67</v>
      </c>
      <c r="P50" s="2">
        <v>68312.679999999993</v>
      </c>
      <c r="Q50" s="35">
        <v>76217.17</v>
      </c>
      <c r="R50" s="35">
        <v>76217.179999999993</v>
      </c>
      <c r="S50" s="35">
        <v>84121.68</v>
      </c>
      <c r="T50" s="35">
        <v>84121.689999999988</v>
      </c>
      <c r="U50" s="2">
        <v>92026.18</v>
      </c>
    </row>
    <row r="51" spans="1:21" ht="13.15" customHeight="1" x14ac:dyDescent="0.2">
      <c r="A51" s="83" t="s">
        <v>485</v>
      </c>
      <c r="B51" s="3" t="s">
        <v>486</v>
      </c>
      <c r="C51" s="10" t="s">
        <v>47</v>
      </c>
      <c r="D51" s="10" t="s">
        <v>110</v>
      </c>
      <c r="E51" s="10" t="s">
        <v>49</v>
      </c>
      <c r="F51" s="2">
        <v>57.56</v>
      </c>
      <c r="G51" s="2">
        <v>66.03</v>
      </c>
      <c r="H51" s="2">
        <v>66.040000000000006</v>
      </c>
      <c r="I51" s="2">
        <v>74.510000000000005</v>
      </c>
      <c r="J51" s="2">
        <v>74.52000000000001</v>
      </c>
      <c r="K51" s="2">
        <v>82.98</v>
      </c>
      <c r="L51" s="2">
        <v>82.990000000000009</v>
      </c>
      <c r="M51" s="2">
        <v>91.45</v>
      </c>
      <c r="N51" s="2">
        <v>119725.49</v>
      </c>
      <c r="O51" s="2">
        <v>137347.59</v>
      </c>
      <c r="P51" s="2">
        <v>137347.6</v>
      </c>
      <c r="Q51" s="35">
        <v>154969.68</v>
      </c>
      <c r="R51" s="35">
        <v>154969.69</v>
      </c>
      <c r="S51" s="35">
        <v>172591.78</v>
      </c>
      <c r="T51" s="35">
        <v>172591.79</v>
      </c>
      <c r="U51" s="2">
        <v>190213.87</v>
      </c>
    </row>
    <row r="52" spans="1:21" ht="13.15" customHeight="1" x14ac:dyDescent="0.2">
      <c r="A52" s="83" t="s">
        <v>742</v>
      </c>
      <c r="B52" s="3" t="s">
        <v>743</v>
      </c>
      <c r="C52" s="10" t="s">
        <v>47</v>
      </c>
      <c r="D52" s="10" t="s">
        <v>110</v>
      </c>
      <c r="E52" s="10" t="s">
        <v>49</v>
      </c>
      <c r="F52" s="2">
        <v>57.56</v>
      </c>
      <c r="G52" s="2">
        <v>66.03</v>
      </c>
      <c r="H52" s="2">
        <v>66.040000000000006</v>
      </c>
      <c r="I52" s="2">
        <v>74.510000000000005</v>
      </c>
      <c r="J52" s="2">
        <v>74.52000000000001</v>
      </c>
      <c r="K52" s="2">
        <v>82.98</v>
      </c>
      <c r="L52" s="2">
        <v>82.990000000000009</v>
      </c>
      <c r="M52" s="2">
        <v>91.45</v>
      </c>
      <c r="N52" s="2">
        <v>119725.49</v>
      </c>
      <c r="O52" s="2">
        <v>137347.59</v>
      </c>
      <c r="P52" s="2">
        <v>137347.6</v>
      </c>
      <c r="Q52" s="35">
        <v>154969.68</v>
      </c>
      <c r="R52" s="35">
        <v>154969.69</v>
      </c>
      <c r="S52" s="35">
        <v>172591.78</v>
      </c>
      <c r="T52" s="35">
        <v>172591.79</v>
      </c>
      <c r="U52" s="2">
        <v>190213.87</v>
      </c>
    </row>
    <row r="53" spans="1:21" ht="13.15" customHeight="1" x14ac:dyDescent="0.2">
      <c r="A53" s="83" t="s">
        <v>437</v>
      </c>
      <c r="B53" s="3" t="s">
        <v>438</v>
      </c>
      <c r="C53" s="10" t="s">
        <v>47</v>
      </c>
      <c r="D53" s="10" t="s">
        <v>233</v>
      </c>
      <c r="E53" s="10" t="s">
        <v>49</v>
      </c>
      <c r="F53" s="2">
        <v>62.97</v>
      </c>
      <c r="G53" s="2">
        <v>72.239999999999995</v>
      </c>
      <c r="H53" s="2">
        <v>72.25</v>
      </c>
      <c r="I53" s="2">
        <v>81.510000000000005</v>
      </c>
      <c r="J53" s="2">
        <v>81.52000000000001</v>
      </c>
      <c r="K53" s="2">
        <v>90.78</v>
      </c>
      <c r="L53" s="2">
        <v>90.79</v>
      </c>
      <c r="M53" s="2">
        <v>100.05</v>
      </c>
      <c r="N53" s="2">
        <v>130980.39</v>
      </c>
      <c r="O53" s="2">
        <v>150259.07</v>
      </c>
      <c r="P53" s="2">
        <v>150259.08000000002</v>
      </c>
      <c r="Q53" s="35">
        <v>169537.75</v>
      </c>
      <c r="R53" s="35">
        <v>169537.76</v>
      </c>
      <c r="S53" s="35">
        <v>188816.42</v>
      </c>
      <c r="T53" s="35">
        <v>188816.43000000002</v>
      </c>
      <c r="U53" s="2">
        <v>208095.1</v>
      </c>
    </row>
    <row r="54" spans="1:21" ht="13.15" customHeight="1" x14ac:dyDescent="0.2">
      <c r="A54" s="84" t="s">
        <v>1753</v>
      </c>
      <c r="B54" s="3" t="s">
        <v>1752</v>
      </c>
      <c r="C54" s="10" t="s">
        <v>47</v>
      </c>
      <c r="D54" s="10" t="s">
        <v>443</v>
      </c>
      <c r="E54" s="10" t="s">
        <v>49</v>
      </c>
      <c r="F54" s="2">
        <v>62.02</v>
      </c>
      <c r="G54" s="2">
        <v>71.94</v>
      </c>
      <c r="H54" s="2">
        <v>71.95</v>
      </c>
      <c r="I54" s="2">
        <v>81.87</v>
      </c>
      <c r="J54" s="2">
        <v>81.88000000000001</v>
      </c>
      <c r="K54" s="2">
        <v>91.79</v>
      </c>
      <c r="L54" s="2">
        <v>91.800000000000011</v>
      </c>
      <c r="M54" s="2">
        <v>101.71</v>
      </c>
      <c r="N54" s="2">
        <v>129000</v>
      </c>
      <c r="O54" s="2">
        <v>149640</v>
      </c>
      <c r="P54" s="2">
        <v>149640.01</v>
      </c>
      <c r="Q54" s="35">
        <v>170280</v>
      </c>
      <c r="R54" s="35">
        <v>170280.01</v>
      </c>
      <c r="S54" s="35">
        <v>190920</v>
      </c>
      <c r="T54" s="35">
        <v>190920.01</v>
      </c>
      <c r="U54" s="2">
        <v>211560</v>
      </c>
    </row>
    <row r="55" spans="1:21" ht="13.15" customHeight="1" x14ac:dyDescent="0.2">
      <c r="A55" s="83" t="s">
        <v>582</v>
      </c>
      <c r="B55" s="3" t="s">
        <v>583</v>
      </c>
      <c r="C55" s="10" t="s">
        <v>47</v>
      </c>
      <c r="D55" s="10" t="s">
        <v>48</v>
      </c>
      <c r="E55" s="10" t="s">
        <v>49</v>
      </c>
      <c r="F55" s="2">
        <v>36.729999999999997</v>
      </c>
      <c r="G55" s="2">
        <v>42.02</v>
      </c>
      <c r="H55" s="2">
        <v>42.03</v>
      </c>
      <c r="I55" s="2">
        <v>47.31</v>
      </c>
      <c r="J55" s="2">
        <v>47.32</v>
      </c>
      <c r="K55" s="2">
        <v>52.6</v>
      </c>
      <c r="L55" s="2">
        <v>52.61</v>
      </c>
      <c r="M55" s="2">
        <v>57.89</v>
      </c>
      <c r="N55" s="2">
        <v>76400</v>
      </c>
      <c r="O55" s="2">
        <v>87400.41</v>
      </c>
      <c r="P55" s="2">
        <v>87400.42</v>
      </c>
      <c r="Q55" s="35">
        <v>98400.82</v>
      </c>
      <c r="R55" s="35">
        <v>98400.83</v>
      </c>
      <c r="S55" s="35">
        <v>109401.22</v>
      </c>
      <c r="T55" s="35">
        <v>109401.23</v>
      </c>
      <c r="U55" s="2">
        <v>120401.63</v>
      </c>
    </row>
    <row r="56" spans="1:21" ht="13.15" customHeight="1" x14ac:dyDescent="0.2">
      <c r="A56" s="83" t="s">
        <v>439</v>
      </c>
      <c r="B56" s="3" t="s">
        <v>440</v>
      </c>
      <c r="C56" s="10" t="s">
        <v>47</v>
      </c>
      <c r="D56" s="10" t="s">
        <v>233</v>
      </c>
      <c r="E56" s="10" t="s">
        <v>49</v>
      </c>
      <c r="F56" s="2">
        <v>62.97</v>
      </c>
      <c r="G56" s="2">
        <v>72.239999999999995</v>
      </c>
      <c r="H56" s="2">
        <v>72.25</v>
      </c>
      <c r="I56" s="2">
        <v>81.510000000000005</v>
      </c>
      <c r="J56" s="2">
        <v>81.52000000000001</v>
      </c>
      <c r="K56" s="2">
        <v>90.78</v>
      </c>
      <c r="L56" s="2">
        <v>90.79</v>
      </c>
      <c r="M56" s="2">
        <v>100.05</v>
      </c>
      <c r="N56" s="2">
        <v>130980.39</v>
      </c>
      <c r="O56" s="2">
        <v>150259.07</v>
      </c>
      <c r="P56" s="2">
        <v>150259.08000000002</v>
      </c>
      <c r="Q56" s="35">
        <v>169537.75</v>
      </c>
      <c r="R56" s="35">
        <v>169537.76</v>
      </c>
      <c r="S56" s="35">
        <v>188816.42</v>
      </c>
      <c r="T56" s="35">
        <v>188816.43000000002</v>
      </c>
      <c r="U56" s="2">
        <v>208095.1</v>
      </c>
    </row>
    <row r="57" spans="1:21" ht="13.15" customHeight="1" x14ac:dyDescent="0.2">
      <c r="A57" s="83" t="s">
        <v>473</v>
      </c>
      <c r="B57" s="3" t="s">
        <v>474</v>
      </c>
      <c r="C57" s="10" t="s">
        <v>47</v>
      </c>
      <c r="D57" s="10" t="s">
        <v>233</v>
      </c>
      <c r="E57" s="10" t="s">
        <v>49</v>
      </c>
      <c r="F57" s="2">
        <v>62.97</v>
      </c>
      <c r="G57" s="2">
        <v>72.239999999999995</v>
      </c>
      <c r="H57" s="2">
        <v>72.25</v>
      </c>
      <c r="I57" s="2">
        <v>81.510000000000005</v>
      </c>
      <c r="J57" s="2">
        <v>81.52000000000001</v>
      </c>
      <c r="K57" s="2">
        <v>90.78</v>
      </c>
      <c r="L57" s="2">
        <v>90.79</v>
      </c>
      <c r="M57" s="2">
        <v>100.05</v>
      </c>
      <c r="N57" s="2">
        <v>130980.39</v>
      </c>
      <c r="O57" s="2">
        <v>150259.07</v>
      </c>
      <c r="P57" s="2">
        <v>150259.08000000002</v>
      </c>
      <c r="Q57" s="35">
        <v>169537.75</v>
      </c>
      <c r="R57" s="35">
        <v>169537.76</v>
      </c>
      <c r="S57" s="35">
        <v>188816.42</v>
      </c>
      <c r="T57" s="35">
        <v>188816.43000000002</v>
      </c>
      <c r="U57" s="2">
        <v>208095.1</v>
      </c>
    </row>
    <row r="58" spans="1:21" ht="13.15" customHeight="1" x14ac:dyDescent="0.2">
      <c r="A58" s="83" t="s">
        <v>1289</v>
      </c>
      <c r="B58" s="3" t="s">
        <v>1290</v>
      </c>
      <c r="C58" s="10" t="s">
        <v>47</v>
      </c>
      <c r="D58" s="10" t="s">
        <v>71</v>
      </c>
      <c r="E58" s="10" t="s">
        <v>49</v>
      </c>
      <c r="F58" s="2">
        <v>33.159999999999997</v>
      </c>
      <c r="G58" s="2">
        <v>37.5</v>
      </c>
      <c r="H58" s="2">
        <v>37.51</v>
      </c>
      <c r="I58" s="2">
        <v>41.84</v>
      </c>
      <c r="J58" s="2">
        <v>41.85</v>
      </c>
      <c r="K58" s="2">
        <v>46.18</v>
      </c>
      <c r="L58" s="2">
        <v>46.19</v>
      </c>
      <c r="M58" s="2">
        <v>50.52</v>
      </c>
      <c r="N58" s="2">
        <v>68979.59</v>
      </c>
      <c r="O58" s="2">
        <v>78005.679999999993</v>
      </c>
      <c r="P58" s="2">
        <v>78005.689999999988</v>
      </c>
      <c r="Q58" s="35">
        <v>87031.77</v>
      </c>
      <c r="R58" s="35">
        <v>87031.78</v>
      </c>
      <c r="S58" s="35">
        <v>96057.85</v>
      </c>
      <c r="T58" s="35">
        <v>96057.86</v>
      </c>
      <c r="U58" s="2">
        <v>105083.94</v>
      </c>
    </row>
    <row r="59" spans="1:21" ht="13.15" customHeight="1" x14ac:dyDescent="0.2">
      <c r="A59" s="85" t="s">
        <v>258</v>
      </c>
      <c r="B59" s="3" t="s">
        <v>1754</v>
      </c>
      <c r="C59" s="10" t="s">
        <v>47</v>
      </c>
      <c r="D59" s="10" t="s">
        <v>548</v>
      </c>
      <c r="E59" s="10" t="s">
        <v>49</v>
      </c>
      <c r="F59" s="2">
        <v>71.73</v>
      </c>
      <c r="G59" s="2">
        <v>83.21</v>
      </c>
      <c r="H59" s="2">
        <v>83.22</v>
      </c>
      <c r="I59" s="2">
        <v>94.68</v>
      </c>
      <c r="J59" s="2">
        <v>94.690000000000012</v>
      </c>
      <c r="K59" s="2">
        <v>106.16</v>
      </c>
      <c r="L59" s="2">
        <v>106.17</v>
      </c>
      <c r="M59" s="2">
        <v>117.63</v>
      </c>
      <c r="N59" s="2">
        <v>149192.31</v>
      </c>
      <c r="O59" s="2">
        <v>173063.08</v>
      </c>
      <c r="P59" s="2">
        <v>173063.09</v>
      </c>
      <c r="Q59" s="35">
        <v>196933.85</v>
      </c>
      <c r="R59" s="35">
        <v>196933.86000000002</v>
      </c>
      <c r="S59" s="35">
        <v>220804.61</v>
      </c>
      <c r="T59" s="35">
        <v>220804.62</v>
      </c>
      <c r="U59" s="2">
        <v>244675.38</v>
      </c>
    </row>
    <row r="60" spans="1:21" ht="13.15" customHeight="1" x14ac:dyDescent="0.2">
      <c r="A60" s="85" t="s">
        <v>236</v>
      </c>
      <c r="B60" s="3" t="s">
        <v>237</v>
      </c>
      <c r="C60" s="10" t="s">
        <v>47</v>
      </c>
      <c r="D60" s="10" t="s">
        <v>74</v>
      </c>
      <c r="E60" s="10" t="s">
        <v>49</v>
      </c>
      <c r="F60" s="2">
        <v>36.81</v>
      </c>
      <c r="G60" s="2">
        <v>42.11</v>
      </c>
      <c r="H60" s="2">
        <v>42.12</v>
      </c>
      <c r="I60" s="2">
        <v>47.41</v>
      </c>
      <c r="J60" s="2">
        <v>47.419999999999995</v>
      </c>
      <c r="K60" s="2">
        <v>52.71</v>
      </c>
      <c r="L60" s="2">
        <v>52.72</v>
      </c>
      <c r="M60" s="2">
        <v>58.01</v>
      </c>
      <c r="N60" s="2">
        <v>76560</v>
      </c>
      <c r="O60" s="2">
        <v>87583.45</v>
      </c>
      <c r="P60" s="2">
        <v>87583.459999999992</v>
      </c>
      <c r="Q60" s="35">
        <v>98606.89</v>
      </c>
      <c r="R60" s="35">
        <v>98606.9</v>
      </c>
      <c r="S60" s="35">
        <v>109630.34</v>
      </c>
      <c r="T60" s="35">
        <v>109630.34999999999</v>
      </c>
      <c r="U60" s="2">
        <v>120653.78</v>
      </c>
    </row>
    <row r="61" spans="1:21" ht="13.15" customHeight="1" x14ac:dyDescent="0.2">
      <c r="A61" s="85" t="s">
        <v>1672</v>
      </c>
      <c r="B61" s="3" t="s">
        <v>1673</v>
      </c>
      <c r="C61" s="10" t="s">
        <v>47</v>
      </c>
      <c r="D61" s="10" t="s">
        <v>605</v>
      </c>
      <c r="E61" s="10" t="s">
        <v>49</v>
      </c>
      <c r="F61" s="2">
        <v>72.39</v>
      </c>
      <c r="G61" s="2">
        <v>83.98</v>
      </c>
      <c r="H61" s="2">
        <v>83.990000000000009</v>
      </c>
      <c r="I61" s="2">
        <v>95.56</v>
      </c>
      <c r="J61" s="2">
        <v>95.570000000000007</v>
      </c>
      <c r="K61" s="2">
        <v>107.15</v>
      </c>
      <c r="L61" s="2">
        <v>107.16000000000001</v>
      </c>
      <c r="M61" s="2">
        <v>118.73</v>
      </c>
      <c r="N61" s="2">
        <v>150576.92000000001</v>
      </c>
      <c r="O61" s="2">
        <v>174669.23</v>
      </c>
      <c r="P61" s="2">
        <v>174669.24000000002</v>
      </c>
      <c r="Q61" s="35">
        <v>198761.54</v>
      </c>
      <c r="R61" s="35">
        <v>198761.55000000002</v>
      </c>
      <c r="S61" s="35">
        <v>222853.85</v>
      </c>
      <c r="T61" s="35">
        <v>222853.86000000002</v>
      </c>
      <c r="U61" s="2">
        <v>246946.16</v>
      </c>
    </row>
    <row r="62" spans="1:21" ht="13.15" customHeight="1" x14ac:dyDescent="0.2">
      <c r="A62" s="83" t="s">
        <v>599</v>
      </c>
      <c r="B62" s="3" t="s">
        <v>600</v>
      </c>
      <c r="C62" s="10" t="s">
        <v>15</v>
      </c>
      <c r="D62" s="10" t="s">
        <v>161</v>
      </c>
      <c r="E62" s="10" t="s">
        <v>17</v>
      </c>
      <c r="F62" s="2">
        <v>25</v>
      </c>
      <c r="G62" s="2">
        <v>28.27</v>
      </c>
      <c r="H62" s="2">
        <v>28.28</v>
      </c>
      <c r="I62" s="2">
        <v>31.55</v>
      </c>
      <c r="J62" s="2">
        <v>31.560000000000002</v>
      </c>
      <c r="K62" s="2">
        <v>34.82</v>
      </c>
      <c r="L62" s="2">
        <v>34.83</v>
      </c>
      <c r="M62" s="2">
        <v>38.090000000000003</v>
      </c>
      <c r="N62" s="2">
        <v>52000</v>
      </c>
      <c r="O62" s="2">
        <v>58804.28</v>
      </c>
      <c r="P62" s="2">
        <v>58804.29</v>
      </c>
      <c r="Q62" s="35">
        <v>65608.570000000007</v>
      </c>
      <c r="R62" s="35">
        <v>65608.58</v>
      </c>
      <c r="S62" s="35">
        <v>72412.850000000006</v>
      </c>
      <c r="T62" s="35">
        <v>72412.86</v>
      </c>
      <c r="U62" s="2">
        <v>79217.13</v>
      </c>
    </row>
    <row r="63" spans="1:21" ht="13.15" customHeight="1" x14ac:dyDescent="0.2">
      <c r="A63" s="83" t="s">
        <v>857</v>
      </c>
      <c r="B63" s="3" t="s">
        <v>858</v>
      </c>
      <c r="C63" s="10" t="s">
        <v>104</v>
      </c>
      <c r="D63" s="10" t="s">
        <v>20</v>
      </c>
      <c r="E63" s="10" t="s">
        <v>17</v>
      </c>
      <c r="F63" s="2">
        <v>17.89</v>
      </c>
      <c r="G63" s="2">
        <v>20</v>
      </c>
      <c r="H63" s="2">
        <v>20.010000000000002</v>
      </c>
      <c r="I63" s="2">
        <v>22.1</v>
      </c>
      <c r="J63" s="2">
        <v>22.110000000000003</v>
      </c>
      <c r="K63" s="2">
        <v>24.21</v>
      </c>
      <c r="L63" s="2">
        <v>24.220000000000002</v>
      </c>
      <c r="M63" s="2">
        <v>26.31</v>
      </c>
      <c r="N63" s="2">
        <v>37208.33</v>
      </c>
      <c r="O63" s="2">
        <v>41588.449999999997</v>
      </c>
      <c r="P63" s="2">
        <v>41588.46</v>
      </c>
      <c r="Q63" s="35">
        <v>45968.57</v>
      </c>
      <c r="R63" s="35">
        <v>45968.58</v>
      </c>
      <c r="S63" s="35">
        <v>50348.69</v>
      </c>
      <c r="T63" s="35">
        <v>50348.700000000004</v>
      </c>
      <c r="U63" s="2">
        <v>54728.81</v>
      </c>
    </row>
    <row r="64" spans="1:21" ht="13.15" customHeight="1" x14ac:dyDescent="0.2">
      <c r="A64" s="83" t="s">
        <v>1107</v>
      </c>
      <c r="B64" s="3" t="s">
        <v>1108</v>
      </c>
      <c r="C64" s="10" t="s">
        <v>104</v>
      </c>
      <c r="D64" s="10" t="s">
        <v>392</v>
      </c>
      <c r="E64" s="10" t="s">
        <v>17</v>
      </c>
      <c r="F64" s="2">
        <v>29.04</v>
      </c>
      <c r="G64" s="2">
        <v>32.840000000000003</v>
      </c>
      <c r="H64" s="2">
        <v>32.85</v>
      </c>
      <c r="I64" s="2">
        <v>36.64</v>
      </c>
      <c r="J64" s="2">
        <v>36.65</v>
      </c>
      <c r="K64" s="2">
        <v>40.44</v>
      </c>
      <c r="L64" s="2">
        <v>40.449999999999996</v>
      </c>
      <c r="M64" s="2">
        <v>44.24</v>
      </c>
      <c r="N64" s="2">
        <v>60408.160000000003</v>
      </c>
      <c r="O64" s="2">
        <v>68312.67</v>
      </c>
      <c r="P64" s="2">
        <v>68312.679999999993</v>
      </c>
      <c r="Q64" s="35">
        <v>76217.17</v>
      </c>
      <c r="R64" s="35">
        <v>76217.179999999993</v>
      </c>
      <c r="S64" s="35">
        <v>84121.68</v>
      </c>
      <c r="T64" s="35">
        <v>84121.689999999988</v>
      </c>
      <c r="U64" s="2">
        <v>92026.18</v>
      </c>
    </row>
    <row r="65" spans="1:21" ht="13.15" customHeight="1" x14ac:dyDescent="0.2">
      <c r="A65" s="83" t="s">
        <v>1105</v>
      </c>
      <c r="B65" s="3" t="s">
        <v>1106</v>
      </c>
      <c r="C65" s="10" t="s">
        <v>104</v>
      </c>
      <c r="D65" s="10" t="s">
        <v>161</v>
      </c>
      <c r="E65" s="10" t="s">
        <v>17</v>
      </c>
      <c r="F65" s="2">
        <v>25</v>
      </c>
      <c r="G65" s="2">
        <v>28.27</v>
      </c>
      <c r="H65" s="2">
        <v>28.28</v>
      </c>
      <c r="I65" s="2">
        <v>31.55</v>
      </c>
      <c r="J65" s="2">
        <v>31.560000000000002</v>
      </c>
      <c r="K65" s="2">
        <v>34.82</v>
      </c>
      <c r="L65" s="2">
        <v>34.83</v>
      </c>
      <c r="M65" s="2">
        <v>38.090000000000003</v>
      </c>
      <c r="N65" s="2">
        <v>52000</v>
      </c>
      <c r="O65" s="2">
        <v>58804.28</v>
      </c>
      <c r="P65" s="2">
        <v>58804.29</v>
      </c>
      <c r="Q65" s="35">
        <v>65608.570000000007</v>
      </c>
      <c r="R65" s="35">
        <v>65608.58</v>
      </c>
      <c r="S65" s="35">
        <v>72412.850000000006</v>
      </c>
      <c r="T65" s="35">
        <v>72412.86</v>
      </c>
      <c r="U65" s="2">
        <v>79217.13</v>
      </c>
    </row>
    <row r="66" spans="1:21" ht="13.15" customHeight="1" x14ac:dyDescent="0.2">
      <c r="A66" s="83" t="s">
        <v>1109</v>
      </c>
      <c r="B66" s="3" t="s">
        <v>1110</v>
      </c>
      <c r="C66" s="10" t="s">
        <v>15</v>
      </c>
      <c r="D66" s="10" t="s">
        <v>41</v>
      </c>
      <c r="E66" s="10" t="s">
        <v>17</v>
      </c>
      <c r="F66" s="2">
        <v>19.13</v>
      </c>
      <c r="G66" s="2">
        <v>21.38</v>
      </c>
      <c r="H66" s="2">
        <v>21.39</v>
      </c>
      <c r="I66" s="2">
        <v>23.64</v>
      </c>
      <c r="J66" s="2">
        <v>23.650000000000002</v>
      </c>
      <c r="K66" s="2">
        <v>25.89</v>
      </c>
      <c r="L66" s="2">
        <v>25.900000000000002</v>
      </c>
      <c r="M66" s="2">
        <v>28.14</v>
      </c>
      <c r="N66" s="2">
        <v>39791.67</v>
      </c>
      <c r="O66" s="2">
        <v>44475.9</v>
      </c>
      <c r="P66" s="2">
        <v>44475.91</v>
      </c>
      <c r="Q66" s="35">
        <v>49160.12</v>
      </c>
      <c r="R66" s="35">
        <v>49160.130000000005</v>
      </c>
      <c r="S66" s="35">
        <v>53844.35</v>
      </c>
      <c r="T66" s="35">
        <v>53844.36</v>
      </c>
      <c r="U66" s="2">
        <v>58528.57</v>
      </c>
    </row>
    <row r="67" spans="1:21" ht="13.15" customHeight="1" x14ac:dyDescent="0.2">
      <c r="A67" s="83" t="s">
        <v>944</v>
      </c>
      <c r="B67" s="3" t="s">
        <v>945</v>
      </c>
      <c r="C67" s="10" t="s">
        <v>15</v>
      </c>
      <c r="D67" s="10" t="s">
        <v>41</v>
      </c>
      <c r="E67" s="10" t="s">
        <v>17</v>
      </c>
      <c r="F67" s="2">
        <v>19.13</v>
      </c>
      <c r="G67" s="2">
        <v>21.38</v>
      </c>
      <c r="H67" s="2">
        <v>21.39</v>
      </c>
      <c r="I67" s="2">
        <v>23.64</v>
      </c>
      <c r="J67" s="2">
        <v>23.650000000000002</v>
      </c>
      <c r="K67" s="2">
        <v>25.89</v>
      </c>
      <c r="L67" s="2">
        <v>25.900000000000002</v>
      </c>
      <c r="M67" s="2">
        <v>28.14</v>
      </c>
      <c r="N67" s="2">
        <v>39791.67</v>
      </c>
      <c r="O67" s="2">
        <v>44475.9</v>
      </c>
      <c r="P67" s="2">
        <v>44475.91</v>
      </c>
      <c r="Q67" s="35">
        <v>49160.12</v>
      </c>
      <c r="R67" s="35">
        <v>49160.130000000005</v>
      </c>
      <c r="S67" s="35">
        <v>53844.35</v>
      </c>
      <c r="T67" s="35">
        <v>53844.36</v>
      </c>
      <c r="U67" s="2">
        <v>58528.57</v>
      </c>
    </row>
    <row r="68" spans="1:21" ht="13.15" customHeight="1" x14ac:dyDescent="0.2">
      <c r="A68" s="83" t="s">
        <v>489</v>
      </c>
      <c r="B68" s="3" t="s">
        <v>490</v>
      </c>
      <c r="C68" s="10" t="s">
        <v>15</v>
      </c>
      <c r="D68" s="10" t="s">
        <v>29</v>
      </c>
      <c r="E68" s="10" t="s">
        <v>17</v>
      </c>
      <c r="F68" s="2">
        <v>18.03</v>
      </c>
      <c r="G68" s="2">
        <v>20.149999999999999</v>
      </c>
      <c r="H68" s="2">
        <v>20.16</v>
      </c>
      <c r="I68" s="2">
        <v>22.28</v>
      </c>
      <c r="J68" s="2">
        <v>22.290000000000003</v>
      </c>
      <c r="K68" s="2">
        <v>24.4</v>
      </c>
      <c r="L68" s="2">
        <v>24.41</v>
      </c>
      <c r="M68" s="2">
        <v>26.52</v>
      </c>
      <c r="N68" s="2">
        <v>37500</v>
      </c>
      <c r="O68" s="2">
        <v>41914.449999999997</v>
      </c>
      <c r="P68" s="2">
        <v>41914.46</v>
      </c>
      <c r="Q68" s="35">
        <v>46328.91</v>
      </c>
      <c r="R68" s="35">
        <v>46328.920000000006</v>
      </c>
      <c r="S68" s="35">
        <v>50743.360000000001</v>
      </c>
      <c r="T68" s="35">
        <v>50743.37</v>
      </c>
      <c r="U68" s="2">
        <v>55157.81</v>
      </c>
    </row>
    <row r="69" spans="1:21" ht="13.15" customHeight="1" x14ac:dyDescent="0.2">
      <c r="A69" s="83" t="s">
        <v>280</v>
      </c>
      <c r="B69" s="3" t="s">
        <v>281</v>
      </c>
      <c r="C69" s="10" t="s">
        <v>32</v>
      </c>
      <c r="D69" s="10" t="s">
        <v>282</v>
      </c>
      <c r="E69" s="10" t="s">
        <v>17</v>
      </c>
      <c r="F69" s="2">
        <v>15.91</v>
      </c>
      <c r="G69" s="2"/>
      <c r="H69" s="2"/>
      <c r="I69" s="2"/>
      <c r="J69" s="2"/>
      <c r="K69" s="2"/>
      <c r="L69" s="2"/>
      <c r="M69" s="2">
        <v>21.04</v>
      </c>
      <c r="N69" s="2">
        <v>33100.080000000002</v>
      </c>
      <c r="O69" s="2"/>
      <c r="P69" s="2"/>
      <c r="Q69" s="35"/>
      <c r="R69" s="35"/>
      <c r="S69" s="35"/>
      <c r="T69" s="35"/>
      <c r="U69" s="2">
        <v>43755.21</v>
      </c>
    </row>
    <row r="70" spans="1:21" ht="13.15" customHeight="1" x14ac:dyDescent="0.2">
      <c r="A70" s="83" t="s">
        <v>1323</v>
      </c>
      <c r="B70" s="3" t="s">
        <v>1324</v>
      </c>
      <c r="C70" s="10" t="s">
        <v>15</v>
      </c>
      <c r="D70" s="10" t="s">
        <v>41</v>
      </c>
      <c r="E70" s="10" t="s">
        <v>17</v>
      </c>
      <c r="F70" s="2">
        <v>19.13</v>
      </c>
      <c r="G70" s="2">
        <v>21.38</v>
      </c>
      <c r="H70" s="2">
        <v>21.39</v>
      </c>
      <c r="I70" s="2">
        <v>23.64</v>
      </c>
      <c r="J70" s="2">
        <v>23.650000000000002</v>
      </c>
      <c r="K70" s="2">
        <v>25.89</v>
      </c>
      <c r="L70" s="2">
        <v>25.900000000000002</v>
      </c>
      <c r="M70" s="2">
        <v>28.14</v>
      </c>
      <c r="N70" s="2">
        <v>39791.67</v>
      </c>
      <c r="O70" s="2">
        <v>44475.9</v>
      </c>
      <c r="P70" s="2">
        <v>44475.91</v>
      </c>
      <c r="Q70" s="35">
        <v>49160.12</v>
      </c>
      <c r="R70" s="35">
        <v>49160.130000000005</v>
      </c>
      <c r="S70" s="35">
        <v>53844.35</v>
      </c>
      <c r="T70" s="35">
        <v>53844.36</v>
      </c>
      <c r="U70" s="2">
        <v>58528.57</v>
      </c>
    </row>
    <row r="71" spans="1:21" ht="13.15" customHeight="1" x14ac:dyDescent="0.2">
      <c r="A71" s="83" t="s">
        <v>1327</v>
      </c>
      <c r="B71" s="3" t="s">
        <v>1328</v>
      </c>
      <c r="C71" s="10" t="s">
        <v>15</v>
      </c>
      <c r="D71" s="10" t="s">
        <v>41</v>
      </c>
      <c r="E71" s="10" t="s">
        <v>17</v>
      </c>
      <c r="F71" s="2">
        <v>19.13</v>
      </c>
      <c r="G71" s="2">
        <v>21.38</v>
      </c>
      <c r="H71" s="2">
        <v>21.39</v>
      </c>
      <c r="I71" s="2">
        <v>23.64</v>
      </c>
      <c r="J71" s="2">
        <v>23.650000000000002</v>
      </c>
      <c r="K71" s="2">
        <v>25.89</v>
      </c>
      <c r="L71" s="2">
        <v>25.900000000000002</v>
      </c>
      <c r="M71" s="2">
        <v>28.14</v>
      </c>
      <c r="N71" s="2">
        <v>39791.67</v>
      </c>
      <c r="O71" s="2">
        <v>44475.9</v>
      </c>
      <c r="P71" s="2">
        <v>44475.91</v>
      </c>
      <c r="Q71" s="35">
        <v>49160.12</v>
      </c>
      <c r="R71" s="35">
        <v>49160.130000000005</v>
      </c>
      <c r="S71" s="35">
        <v>53844.35</v>
      </c>
      <c r="T71" s="35">
        <v>53844.36</v>
      </c>
      <c r="U71" s="2">
        <v>58528.57</v>
      </c>
    </row>
    <row r="72" spans="1:21" ht="13.15" customHeight="1" x14ac:dyDescent="0.2">
      <c r="A72" s="83" t="s">
        <v>1329</v>
      </c>
      <c r="B72" s="3" t="s">
        <v>1330</v>
      </c>
      <c r="C72" s="10" t="s">
        <v>32</v>
      </c>
      <c r="D72" s="10" t="s">
        <v>44</v>
      </c>
      <c r="E72" s="10" t="s">
        <v>17</v>
      </c>
      <c r="F72" s="2">
        <v>20.3</v>
      </c>
      <c r="G72" s="2"/>
      <c r="H72" s="2"/>
      <c r="I72" s="2"/>
      <c r="J72" s="2"/>
      <c r="K72" s="2"/>
      <c r="L72" s="2"/>
      <c r="M72" s="2">
        <v>28.41</v>
      </c>
      <c r="N72" s="2">
        <v>42215.4</v>
      </c>
      <c r="O72" s="2"/>
      <c r="P72" s="2"/>
      <c r="Q72" s="35"/>
      <c r="R72" s="35"/>
      <c r="S72" s="35"/>
      <c r="T72" s="35"/>
      <c r="U72" s="2">
        <v>59100.62</v>
      </c>
    </row>
    <row r="73" spans="1:21" ht="13.15" customHeight="1" x14ac:dyDescent="0.2">
      <c r="A73" s="85" t="s">
        <v>1773</v>
      </c>
      <c r="B73" s="3" t="s">
        <v>1774</v>
      </c>
      <c r="C73" s="10" t="s">
        <v>47</v>
      </c>
      <c r="D73" s="10" t="s">
        <v>126</v>
      </c>
      <c r="E73" s="10" t="s">
        <v>49</v>
      </c>
      <c r="F73" s="2">
        <v>42.63</v>
      </c>
      <c r="G73" s="2">
        <v>48.36</v>
      </c>
      <c r="H73" s="2">
        <v>48.37</v>
      </c>
      <c r="I73" s="2">
        <v>54.09</v>
      </c>
      <c r="J73" s="2">
        <v>54.1</v>
      </c>
      <c r="K73" s="2">
        <v>59.82</v>
      </c>
      <c r="L73" s="2">
        <v>59.83</v>
      </c>
      <c r="M73" s="2">
        <v>65.55</v>
      </c>
      <c r="N73" s="2">
        <v>88680</v>
      </c>
      <c r="O73" s="2">
        <v>100596.38</v>
      </c>
      <c r="P73" s="2">
        <v>100596.39</v>
      </c>
      <c r="Q73" s="35">
        <v>112512.75</v>
      </c>
      <c r="R73" s="35">
        <v>112512.76</v>
      </c>
      <c r="S73" s="35">
        <v>124429.13</v>
      </c>
      <c r="T73" s="35">
        <v>124429.14</v>
      </c>
      <c r="U73" s="2">
        <v>136345.5</v>
      </c>
    </row>
    <row r="74" spans="1:21" ht="13.15" customHeight="1" x14ac:dyDescent="0.2">
      <c r="A74" s="83" t="s">
        <v>601</v>
      </c>
      <c r="B74" s="3" t="s">
        <v>602</v>
      </c>
      <c r="C74" s="10" t="s">
        <v>15</v>
      </c>
      <c r="D74" s="10" t="s">
        <v>161</v>
      </c>
      <c r="E74" s="10" t="s">
        <v>17</v>
      </c>
      <c r="F74" s="2">
        <v>25</v>
      </c>
      <c r="G74" s="2">
        <v>28.27</v>
      </c>
      <c r="H74" s="2">
        <v>28.28</v>
      </c>
      <c r="I74" s="2">
        <v>31.55</v>
      </c>
      <c r="J74" s="2">
        <v>31.560000000000002</v>
      </c>
      <c r="K74" s="2">
        <v>34.82</v>
      </c>
      <c r="L74" s="2">
        <v>34.83</v>
      </c>
      <c r="M74" s="2">
        <v>38.090000000000003</v>
      </c>
      <c r="N74" s="2">
        <v>52000</v>
      </c>
      <c r="O74" s="2">
        <v>58804.28</v>
      </c>
      <c r="P74" s="2">
        <v>58804.29</v>
      </c>
      <c r="Q74" s="35">
        <v>65608.570000000007</v>
      </c>
      <c r="R74" s="35">
        <v>65608.58</v>
      </c>
      <c r="S74" s="35">
        <v>72412.850000000006</v>
      </c>
      <c r="T74" s="35">
        <v>72412.86</v>
      </c>
      <c r="U74" s="2">
        <v>79217.13</v>
      </c>
    </row>
    <row r="75" spans="1:21" ht="13.15" customHeight="1" x14ac:dyDescent="0.2">
      <c r="A75" s="83" t="s">
        <v>998</v>
      </c>
      <c r="B75" s="3" t="s">
        <v>999</v>
      </c>
      <c r="C75" s="10" t="s">
        <v>47</v>
      </c>
      <c r="D75" s="10" t="s">
        <v>52</v>
      </c>
      <c r="E75" s="10" t="s">
        <v>49</v>
      </c>
      <c r="F75" s="2">
        <v>29.04</v>
      </c>
      <c r="G75" s="2">
        <v>32.840000000000003</v>
      </c>
      <c r="H75" s="2">
        <v>32.85</v>
      </c>
      <c r="I75" s="2">
        <v>36.64</v>
      </c>
      <c r="J75" s="2">
        <v>36.65</v>
      </c>
      <c r="K75" s="2">
        <v>40.44</v>
      </c>
      <c r="L75" s="2">
        <v>40.449999999999996</v>
      </c>
      <c r="M75" s="2">
        <v>44.24</v>
      </c>
      <c r="N75" s="2">
        <v>60408.160000000003</v>
      </c>
      <c r="O75" s="2">
        <v>68312.67</v>
      </c>
      <c r="P75" s="2">
        <v>68312.679999999993</v>
      </c>
      <c r="Q75" s="35">
        <v>76217.17</v>
      </c>
      <c r="R75" s="35">
        <v>76217.179999999993</v>
      </c>
      <c r="S75" s="35">
        <v>84121.68</v>
      </c>
      <c r="T75" s="35">
        <v>84121.689999999988</v>
      </c>
      <c r="U75" s="2">
        <v>92026.18</v>
      </c>
    </row>
    <row r="76" spans="1:21" ht="13.15" customHeight="1" x14ac:dyDescent="0.2">
      <c r="A76" s="83" t="s">
        <v>532</v>
      </c>
      <c r="B76" s="3" t="s">
        <v>533</v>
      </c>
      <c r="C76" s="10" t="s">
        <v>47</v>
      </c>
      <c r="D76" s="10" t="s">
        <v>64</v>
      </c>
      <c r="E76" s="10" t="s">
        <v>49</v>
      </c>
      <c r="F76" s="2">
        <v>21.59</v>
      </c>
      <c r="G76" s="2">
        <v>24.41</v>
      </c>
      <c r="H76" s="2">
        <v>24.42</v>
      </c>
      <c r="I76" s="2">
        <v>27.24</v>
      </c>
      <c r="J76" s="2">
        <v>27.25</v>
      </c>
      <c r="K76" s="2">
        <v>30.06</v>
      </c>
      <c r="L76" s="2">
        <v>30.07</v>
      </c>
      <c r="M76" s="2">
        <v>32.880000000000003</v>
      </c>
      <c r="N76" s="2">
        <v>44897.96</v>
      </c>
      <c r="O76" s="2">
        <v>50772.93</v>
      </c>
      <c r="P76" s="2">
        <v>50772.94</v>
      </c>
      <c r="Q76" s="35">
        <v>56647.9</v>
      </c>
      <c r="R76" s="35">
        <v>56647.91</v>
      </c>
      <c r="S76" s="35">
        <v>62522.86</v>
      </c>
      <c r="T76" s="35">
        <v>62522.87</v>
      </c>
      <c r="U76" s="2">
        <v>68397.83</v>
      </c>
    </row>
    <row r="77" spans="1:21" ht="13.15" customHeight="1" x14ac:dyDescent="0.2">
      <c r="A77" s="83" t="s">
        <v>334</v>
      </c>
      <c r="B77" s="3" t="s">
        <v>335</v>
      </c>
      <c r="C77" s="10" t="s">
        <v>47</v>
      </c>
      <c r="D77" s="10" t="s">
        <v>58</v>
      </c>
      <c r="E77" s="10" t="s">
        <v>49</v>
      </c>
      <c r="F77" s="2">
        <v>25</v>
      </c>
      <c r="G77" s="2">
        <v>28.27</v>
      </c>
      <c r="H77" s="2">
        <v>28.28</v>
      </c>
      <c r="I77" s="2">
        <v>31.55</v>
      </c>
      <c r="J77" s="2">
        <v>31.560000000000002</v>
      </c>
      <c r="K77" s="2">
        <v>34.82</v>
      </c>
      <c r="L77" s="2">
        <v>34.83</v>
      </c>
      <c r="M77" s="2">
        <v>38.090000000000003</v>
      </c>
      <c r="N77" s="2">
        <v>52000</v>
      </c>
      <c r="O77" s="2">
        <v>58804.28</v>
      </c>
      <c r="P77" s="2">
        <v>58804.29</v>
      </c>
      <c r="Q77" s="35">
        <v>65608.570000000007</v>
      </c>
      <c r="R77" s="35">
        <v>65608.58</v>
      </c>
      <c r="S77" s="35">
        <v>72412.850000000006</v>
      </c>
      <c r="T77" s="35">
        <v>72412.86</v>
      </c>
      <c r="U77" s="2">
        <v>79217.13</v>
      </c>
    </row>
    <row r="78" spans="1:21" ht="13.15" customHeight="1" x14ac:dyDescent="0.2">
      <c r="A78" s="83" t="s">
        <v>534</v>
      </c>
      <c r="B78" s="3" t="s">
        <v>535</v>
      </c>
      <c r="C78" s="10" t="s">
        <v>47</v>
      </c>
      <c r="D78" s="10" t="s">
        <v>58</v>
      </c>
      <c r="E78" s="10" t="s">
        <v>49</v>
      </c>
      <c r="F78" s="2">
        <v>25</v>
      </c>
      <c r="G78" s="2">
        <v>28.27</v>
      </c>
      <c r="H78" s="2">
        <v>28.28</v>
      </c>
      <c r="I78" s="2">
        <v>31.55</v>
      </c>
      <c r="J78" s="2">
        <v>31.560000000000002</v>
      </c>
      <c r="K78" s="2">
        <v>34.82</v>
      </c>
      <c r="L78" s="2">
        <v>34.83</v>
      </c>
      <c r="M78" s="2">
        <v>38.090000000000003</v>
      </c>
      <c r="N78" s="2">
        <v>52000</v>
      </c>
      <c r="O78" s="2">
        <v>58804.28</v>
      </c>
      <c r="P78" s="2">
        <v>58804.29</v>
      </c>
      <c r="Q78" s="35">
        <v>65608.570000000007</v>
      </c>
      <c r="R78" s="35">
        <v>65608.58</v>
      </c>
      <c r="S78" s="35">
        <v>72412.850000000006</v>
      </c>
      <c r="T78" s="35">
        <v>72412.86</v>
      </c>
      <c r="U78" s="2">
        <v>79217.13</v>
      </c>
    </row>
    <row r="79" spans="1:21" ht="13.15" customHeight="1" x14ac:dyDescent="0.2">
      <c r="A79" s="83" t="s">
        <v>760</v>
      </c>
      <c r="B79" s="3" t="s">
        <v>761</v>
      </c>
      <c r="C79" s="10" t="s">
        <v>15</v>
      </c>
      <c r="D79" s="10" t="s">
        <v>41</v>
      </c>
      <c r="E79" s="10" t="s">
        <v>17</v>
      </c>
      <c r="F79" s="2">
        <v>19.13</v>
      </c>
      <c r="G79" s="2">
        <v>21.38</v>
      </c>
      <c r="H79" s="2">
        <v>21.39</v>
      </c>
      <c r="I79" s="2">
        <v>23.64</v>
      </c>
      <c r="J79" s="2">
        <v>23.650000000000002</v>
      </c>
      <c r="K79" s="2">
        <v>25.89</v>
      </c>
      <c r="L79" s="2">
        <v>25.900000000000002</v>
      </c>
      <c r="M79" s="2">
        <v>28.14</v>
      </c>
      <c r="N79" s="2">
        <v>39791.67</v>
      </c>
      <c r="O79" s="2">
        <v>44475.9</v>
      </c>
      <c r="P79" s="2">
        <v>44475.91</v>
      </c>
      <c r="Q79" s="35">
        <v>49160.12</v>
      </c>
      <c r="R79" s="35">
        <v>49160.130000000005</v>
      </c>
      <c r="S79" s="35">
        <v>53844.35</v>
      </c>
      <c r="T79" s="35">
        <v>53844.36</v>
      </c>
      <c r="U79" s="2">
        <v>58528.57</v>
      </c>
    </row>
    <row r="80" spans="1:21" ht="13.15" customHeight="1" x14ac:dyDescent="0.2">
      <c r="A80" s="83" t="s">
        <v>1091</v>
      </c>
      <c r="B80" s="3" t="s">
        <v>1092</v>
      </c>
      <c r="C80" s="10" t="s">
        <v>15</v>
      </c>
      <c r="D80" s="10" t="s">
        <v>41</v>
      </c>
      <c r="E80" s="10" t="s">
        <v>17</v>
      </c>
      <c r="F80" s="2">
        <v>19.13</v>
      </c>
      <c r="G80" s="2">
        <v>21.38</v>
      </c>
      <c r="H80" s="2">
        <v>21.39</v>
      </c>
      <c r="I80" s="2">
        <v>23.64</v>
      </c>
      <c r="J80" s="2">
        <v>23.650000000000002</v>
      </c>
      <c r="K80" s="2">
        <v>25.89</v>
      </c>
      <c r="L80" s="2">
        <v>25.900000000000002</v>
      </c>
      <c r="M80" s="2">
        <v>28.14</v>
      </c>
      <c r="N80" s="2">
        <v>39791.67</v>
      </c>
      <c r="O80" s="2">
        <v>44475.9</v>
      </c>
      <c r="P80" s="2">
        <v>44475.91</v>
      </c>
      <c r="Q80" s="35">
        <v>49160.12</v>
      </c>
      <c r="R80" s="35">
        <v>49160.130000000005</v>
      </c>
      <c r="S80" s="35">
        <v>53844.35</v>
      </c>
      <c r="T80" s="35">
        <v>53844.36</v>
      </c>
      <c r="U80" s="2">
        <v>58528.57</v>
      </c>
    </row>
    <row r="81" spans="1:21" ht="13.15" customHeight="1" x14ac:dyDescent="0.2">
      <c r="A81" s="85" t="s">
        <v>1708</v>
      </c>
      <c r="B81" s="3" t="s">
        <v>1709</v>
      </c>
      <c r="C81" s="10" t="s">
        <v>47</v>
      </c>
      <c r="D81" s="10" t="s">
        <v>55</v>
      </c>
      <c r="E81" s="10" t="s">
        <v>49</v>
      </c>
      <c r="F81" s="2">
        <v>32.31</v>
      </c>
      <c r="G81" s="2">
        <v>36.96</v>
      </c>
      <c r="H81" s="2">
        <v>36.97</v>
      </c>
      <c r="I81" s="2">
        <v>41.61</v>
      </c>
      <c r="J81" s="2">
        <v>41.62</v>
      </c>
      <c r="K81" s="2">
        <v>46.26</v>
      </c>
      <c r="L81" s="2">
        <v>46.269999999999996</v>
      </c>
      <c r="M81" s="2">
        <v>50.91</v>
      </c>
      <c r="N81" s="2">
        <v>67200</v>
      </c>
      <c r="O81" s="2">
        <v>76875.75</v>
      </c>
      <c r="P81" s="2">
        <v>76875.759999999995</v>
      </c>
      <c r="Q81" s="35">
        <v>86551.5</v>
      </c>
      <c r="R81" s="35">
        <v>86551.51</v>
      </c>
      <c r="S81" s="35">
        <v>96227.25</v>
      </c>
      <c r="T81" s="35">
        <v>96227.26</v>
      </c>
      <c r="U81" s="2">
        <v>105902.99999999999</v>
      </c>
    </row>
    <row r="82" spans="1:21" ht="13.15" customHeight="1" x14ac:dyDescent="0.2">
      <c r="A82" s="83" t="s">
        <v>332</v>
      </c>
      <c r="B82" s="3" t="s">
        <v>333</v>
      </c>
      <c r="C82" s="10" t="s">
        <v>15</v>
      </c>
      <c r="D82" s="10" t="s">
        <v>16</v>
      </c>
      <c r="E82" s="10" t="s">
        <v>17</v>
      </c>
      <c r="F82" s="2">
        <v>21.59</v>
      </c>
      <c r="G82" s="2">
        <v>24.41</v>
      </c>
      <c r="H82" s="2">
        <v>24.42</v>
      </c>
      <c r="I82" s="2">
        <v>27.24</v>
      </c>
      <c r="J82" s="2">
        <v>27.25</v>
      </c>
      <c r="K82" s="2">
        <v>30.06</v>
      </c>
      <c r="L82" s="2">
        <v>30.07</v>
      </c>
      <c r="M82" s="2">
        <v>32.880000000000003</v>
      </c>
      <c r="N82" s="2">
        <v>44897.96</v>
      </c>
      <c r="O82" s="2">
        <v>50772.93</v>
      </c>
      <c r="P82" s="2">
        <v>50772.94</v>
      </c>
      <c r="Q82" s="35">
        <v>56647.9</v>
      </c>
      <c r="R82" s="35">
        <v>56647.91</v>
      </c>
      <c r="S82" s="35">
        <v>62522.86</v>
      </c>
      <c r="T82" s="35">
        <v>62522.87</v>
      </c>
      <c r="U82" s="2">
        <v>68397.83</v>
      </c>
    </row>
    <row r="83" spans="1:21" ht="13.15" customHeight="1" x14ac:dyDescent="0.2">
      <c r="A83" s="83" t="s">
        <v>496</v>
      </c>
      <c r="B83" s="3" t="s">
        <v>497</v>
      </c>
      <c r="C83" s="10" t="s">
        <v>47</v>
      </c>
      <c r="D83" s="10" t="s">
        <v>52</v>
      </c>
      <c r="E83" s="10" t="s">
        <v>49</v>
      </c>
      <c r="F83" s="2">
        <v>29.04</v>
      </c>
      <c r="G83" s="2">
        <v>32.840000000000003</v>
      </c>
      <c r="H83" s="2">
        <v>32.85</v>
      </c>
      <c r="I83" s="2">
        <v>36.64</v>
      </c>
      <c r="J83" s="2">
        <v>36.65</v>
      </c>
      <c r="K83" s="2">
        <v>40.44</v>
      </c>
      <c r="L83" s="2">
        <v>40.449999999999996</v>
      </c>
      <c r="M83" s="2">
        <v>44.24</v>
      </c>
      <c r="N83" s="2">
        <v>60408.160000000003</v>
      </c>
      <c r="O83" s="2">
        <v>68312.67</v>
      </c>
      <c r="P83" s="2">
        <v>68312.679999999993</v>
      </c>
      <c r="Q83" s="35">
        <v>76217.17</v>
      </c>
      <c r="R83" s="35">
        <v>76217.179999999993</v>
      </c>
      <c r="S83" s="35">
        <v>84121.68</v>
      </c>
      <c r="T83" s="35">
        <v>84121.689999999988</v>
      </c>
      <c r="U83" s="2">
        <v>92026.18</v>
      </c>
    </row>
    <row r="84" spans="1:21" ht="13.15" customHeight="1" x14ac:dyDescent="0.2">
      <c r="A84" s="85" t="s">
        <v>1833</v>
      </c>
      <c r="B84" s="3" t="s">
        <v>1835</v>
      </c>
      <c r="C84" s="10" t="s">
        <v>47</v>
      </c>
      <c r="D84" s="10" t="s">
        <v>126</v>
      </c>
      <c r="E84" s="10" t="s">
        <v>49</v>
      </c>
      <c r="F84" s="2">
        <v>42.63</v>
      </c>
      <c r="G84" s="2">
        <v>48.36</v>
      </c>
      <c r="H84" s="2">
        <v>48.37</v>
      </c>
      <c r="I84" s="2">
        <v>54.09</v>
      </c>
      <c r="J84" s="2">
        <v>54.1</v>
      </c>
      <c r="K84" s="2">
        <v>59.82</v>
      </c>
      <c r="L84" s="2">
        <v>59.83</v>
      </c>
      <c r="M84" s="2">
        <v>65.55</v>
      </c>
      <c r="N84" s="2">
        <v>88680</v>
      </c>
      <c r="O84" s="2">
        <v>100596.38</v>
      </c>
      <c r="P84" s="2">
        <v>100596.39</v>
      </c>
      <c r="Q84" s="35">
        <v>112512.75</v>
      </c>
      <c r="R84" s="35">
        <v>112512.76</v>
      </c>
      <c r="S84" s="35">
        <v>124429.13</v>
      </c>
      <c r="T84" s="35"/>
      <c r="U84" s="2"/>
    </row>
    <row r="85" spans="1:21" ht="13.15" customHeight="1" x14ac:dyDescent="0.2">
      <c r="A85" s="83" t="s">
        <v>827</v>
      </c>
      <c r="B85" s="3" t="s">
        <v>828</v>
      </c>
      <c r="C85" s="10" t="s">
        <v>47</v>
      </c>
      <c r="D85" s="10" t="s">
        <v>52</v>
      </c>
      <c r="E85" s="10" t="s">
        <v>49</v>
      </c>
      <c r="F85" s="2">
        <v>29.04</v>
      </c>
      <c r="G85" s="2">
        <v>32.840000000000003</v>
      </c>
      <c r="H85" s="2">
        <v>32.85</v>
      </c>
      <c r="I85" s="2">
        <v>36.64</v>
      </c>
      <c r="J85" s="2">
        <v>36.65</v>
      </c>
      <c r="K85" s="2">
        <v>40.44</v>
      </c>
      <c r="L85" s="2">
        <v>40.449999999999996</v>
      </c>
      <c r="M85" s="2">
        <v>44.24</v>
      </c>
      <c r="N85" s="2">
        <v>60408.160000000003</v>
      </c>
      <c r="O85" s="2">
        <v>68312.67</v>
      </c>
      <c r="P85" s="2">
        <v>68312.679999999993</v>
      </c>
      <c r="Q85" s="35">
        <v>76217.17</v>
      </c>
      <c r="R85" s="35">
        <v>76217.179999999993</v>
      </c>
      <c r="S85" s="35">
        <v>84121.68</v>
      </c>
      <c r="T85" s="35">
        <v>84121.689999999988</v>
      </c>
      <c r="U85" s="2">
        <v>92026.18</v>
      </c>
    </row>
    <row r="86" spans="1:21" ht="13.15" customHeight="1" x14ac:dyDescent="0.2">
      <c r="A86" s="83" t="s">
        <v>592</v>
      </c>
      <c r="B86" s="3" t="s">
        <v>1840</v>
      </c>
      <c r="C86" s="10" t="s">
        <v>47</v>
      </c>
      <c r="D86" s="46" t="s">
        <v>52</v>
      </c>
      <c r="E86" s="10" t="s">
        <v>49</v>
      </c>
      <c r="F86" s="2">
        <v>29.04</v>
      </c>
      <c r="G86" s="2">
        <v>32.840000000000003</v>
      </c>
      <c r="H86" s="2">
        <v>32.85</v>
      </c>
      <c r="I86" s="2">
        <v>36.64</v>
      </c>
      <c r="J86" s="2">
        <v>36.65</v>
      </c>
      <c r="K86" s="2">
        <v>40.44</v>
      </c>
      <c r="L86" s="2">
        <v>40.449999999999996</v>
      </c>
      <c r="M86" s="2">
        <v>44.24</v>
      </c>
      <c r="N86" s="2">
        <v>60408.160000000003</v>
      </c>
      <c r="O86" s="2">
        <v>68312.67</v>
      </c>
      <c r="P86" s="2">
        <v>68312.679999999993</v>
      </c>
      <c r="Q86" s="35">
        <v>76217.17</v>
      </c>
      <c r="R86" s="35">
        <v>76217.179999999993</v>
      </c>
      <c r="S86" s="35">
        <v>84121.68</v>
      </c>
      <c r="T86" s="35">
        <v>84121.689999999988</v>
      </c>
      <c r="U86" s="2">
        <v>92026.18</v>
      </c>
    </row>
    <row r="87" spans="1:21" ht="13.15" customHeight="1" x14ac:dyDescent="0.2">
      <c r="A87" s="83" t="s">
        <v>498</v>
      </c>
      <c r="B87" s="3" t="s">
        <v>1839</v>
      </c>
      <c r="C87" s="10" t="s">
        <v>47</v>
      </c>
      <c r="D87" s="46" t="s">
        <v>74</v>
      </c>
      <c r="E87" s="10" t="s">
        <v>49</v>
      </c>
      <c r="F87" s="2">
        <v>36.81</v>
      </c>
      <c r="G87" s="2">
        <v>42.11</v>
      </c>
      <c r="H87" s="2">
        <v>42.12</v>
      </c>
      <c r="I87" s="2">
        <v>47.41</v>
      </c>
      <c r="J87" s="2">
        <v>47.419999999999995</v>
      </c>
      <c r="K87" s="2">
        <v>52.71</v>
      </c>
      <c r="L87" s="2">
        <v>52.72</v>
      </c>
      <c r="M87" s="2">
        <v>58.01</v>
      </c>
      <c r="N87" s="2">
        <v>76560</v>
      </c>
      <c r="O87" s="2">
        <v>87583.45</v>
      </c>
      <c r="P87" s="2">
        <v>87583.459999999992</v>
      </c>
      <c r="Q87" s="35">
        <v>98606.89</v>
      </c>
      <c r="R87" s="35">
        <v>98606.9</v>
      </c>
      <c r="S87" s="35">
        <v>109630.34</v>
      </c>
      <c r="T87" s="35">
        <v>109630.34999999999</v>
      </c>
      <c r="U87" s="2">
        <v>120653.78</v>
      </c>
    </row>
    <row r="88" spans="1:21" ht="13.15" customHeight="1" x14ac:dyDescent="0.2">
      <c r="A88" s="83" t="s">
        <v>1444</v>
      </c>
      <c r="B88" s="3" t="s">
        <v>1445</v>
      </c>
      <c r="C88" s="10" t="s">
        <v>15</v>
      </c>
      <c r="D88" s="10" t="s">
        <v>41</v>
      </c>
      <c r="E88" s="10" t="s">
        <v>17</v>
      </c>
      <c r="F88" s="2">
        <v>19.13</v>
      </c>
      <c r="G88" s="2">
        <v>21.38</v>
      </c>
      <c r="H88" s="2">
        <v>21.39</v>
      </c>
      <c r="I88" s="2">
        <v>23.64</v>
      </c>
      <c r="J88" s="2">
        <v>23.650000000000002</v>
      </c>
      <c r="K88" s="2">
        <v>25.89</v>
      </c>
      <c r="L88" s="2">
        <v>25.900000000000002</v>
      </c>
      <c r="M88" s="2">
        <v>28.14</v>
      </c>
      <c r="N88" s="2">
        <v>39791.67</v>
      </c>
      <c r="O88" s="2">
        <v>44475.9</v>
      </c>
      <c r="P88" s="2">
        <v>44475.91</v>
      </c>
      <c r="Q88" s="35">
        <v>49160.12</v>
      </c>
      <c r="R88" s="35">
        <v>49160.130000000005</v>
      </c>
      <c r="S88" s="35">
        <v>53844.35</v>
      </c>
      <c r="T88" s="35">
        <v>53844.36</v>
      </c>
      <c r="U88" s="2">
        <v>58528.57</v>
      </c>
    </row>
    <row r="89" spans="1:21" ht="13.15" customHeight="1" x14ac:dyDescent="0.2">
      <c r="A89" s="83" t="s">
        <v>1396</v>
      </c>
      <c r="B89" s="3" t="s">
        <v>1397</v>
      </c>
      <c r="C89" s="10" t="s">
        <v>47</v>
      </c>
      <c r="D89" s="10" t="s">
        <v>58</v>
      </c>
      <c r="E89" s="10" t="s">
        <v>49</v>
      </c>
      <c r="F89" s="2">
        <v>25</v>
      </c>
      <c r="G89" s="2">
        <v>28.27</v>
      </c>
      <c r="H89" s="2">
        <v>28.28</v>
      </c>
      <c r="I89" s="2">
        <v>31.55</v>
      </c>
      <c r="J89" s="2">
        <v>31.560000000000002</v>
      </c>
      <c r="K89" s="2">
        <v>34.82</v>
      </c>
      <c r="L89" s="2">
        <v>34.83</v>
      </c>
      <c r="M89" s="2">
        <v>38.090000000000003</v>
      </c>
      <c r="N89" s="2">
        <v>52000</v>
      </c>
      <c r="O89" s="2">
        <v>58804.28</v>
      </c>
      <c r="P89" s="2">
        <v>58804.29</v>
      </c>
      <c r="Q89" s="35">
        <v>65608.570000000007</v>
      </c>
      <c r="R89" s="35">
        <v>65608.58</v>
      </c>
      <c r="S89" s="35">
        <v>72412.850000000006</v>
      </c>
      <c r="T89" s="35">
        <v>72412.86</v>
      </c>
      <c r="U89" s="2">
        <v>79217.13</v>
      </c>
    </row>
    <row r="90" spans="1:21" ht="13.15" customHeight="1" x14ac:dyDescent="0.2">
      <c r="A90" s="83" t="s">
        <v>588</v>
      </c>
      <c r="B90" s="3" t="s">
        <v>589</v>
      </c>
      <c r="C90" s="10" t="s">
        <v>15</v>
      </c>
      <c r="D90" s="10" t="s">
        <v>16</v>
      </c>
      <c r="E90" s="10" t="s">
        <v>17</v>
      </c>
      <c r="F90" s="2">
        <v>21.59</v>
      </c>
      <c r="G90" s="2">
        <v>24.41</v>
      </c>
      <c r="H90" s="2">
        <v>24.42</v>
      </c>
      <c r="I90" s="2">
        <v>27.24</v>
      </c>
      <c r="J90" s="2">
        <v>27.25</v>
      </c>
      <c r="K90" s="2">
        <v>30.06</v>
      </c>
      <c r="L90" s="2">
        <v>30.07</v>
      </c>
      <c r="M90" s="2">
        <v>32.880000000000003</v>
      </c>
      <c r="N90" s="2">
        <v>44897.96</v>
      </c>
      <c r="O90" s="2">
        <v>50772.93</v>
      </c>
      <c r="P90" s="2">
        <v>50772.94</v>
      </c>
      <c r="Q90" s="35">
        <v>56647.9</v>
      </c>
      <c r="R90" s="35">
        <v>56647.91</v>
      </c>
      <c r="S90" s="35">
        <v>62522.86</v>
      </c>
      <c r="T90" s="35">
        <v>62522.87</v>
      </c>
      <c r="U90" s="2">
        <v>68397.83</v>
      </c>
    </row>
    <row r="91" spans="1:21" ht="13.15" customHeight="1" x14ac:dyDescent="0.2">
      <c r="A91" s="83" t="s">
        <v>536</v>
      </c>
      <c r="B91" s="3" t="s">
        <v>537</v>
      </c>
      <c r="C91" s="10" t="s">
        <v>47</v>
      </c>
      <c r="D91" s="10" t="s">
        <v>52</v>
      </c>
      <c r="E91" s="10" t="s">
        <v>49</v>
      </c>
      <c r="F91" s="2">
        <v>29.04</v>
      </c>
      <c r="G91" s="2">
        <v>32.840000000000003</v>
      </c>
      <c r="H91" s="2">
        <v>32.85</v>
      </c>
      <c r="I91" s="2">
        <v>36.64</v>
      </c>
      <c r="J91" s="2">
        <v>36.65</v>
      </c>
      <c r="K91" s="2">
        <v>40.44</v>
      </c>
      <c r="L91" s="2">
        <v>40.449999999999996</v>
      </c>
      <c r="M91" s="2">
        <v>44.24</v>
      </c>
      <c r="N91" s="2">
        <v>60408.160000000003</v>
      </c>
      <c r="O91" s="2">
        <v>68312.67</v>
      </c>
      <c r="P91" s="2">
        <v>68312.679999999993</v>
      </c>
      <c r="Q91" s="35">
        <v>76217.17</v>
      </c>
      <c r="R91" s="35">
        <v>76217.179999999993</v>
      </c>
      <c r="S91" s="35">
        <v>84121.68</v>
      </c>
      <c r="T91" s="35">
        <v>84121.689999999988</v>
      </c>
      <c r="U91" s="2">
        <v>92026.18</v>
      </c>
    </row>
    <row r="92" spans="1:21" ht="13.15" customHeight="1" x14ac:dyDescent="0.2">
      <c r="A92" s="85" t="s">
        <v>1836</v>
      </c>
      <c r="B92" s="3" t="s">
        <v>1837</v>
      </c>
      <c r="C92" s="10" t="s">
        <v>47</v>
      </c>
      <c r="D92" s="10" t="s">
        <v>126</v>
      </c>
      <c r="E92" s="10" t="s">
        <v>49</v>
      </c>
      <c r="F92" s="2">
        <v>42.63</v>
      </c>
      <c r="G92" s="2">
        <v>48.36</v>
      </c>
      <c r="H92" s="2">
        <v>48.37</v>
      </c>
      <c r="I92" s="2">
        <v>54.09</v>
      </c>
      <c r="J92" s="2">
        <v>54.1</v>
      </c>
      <c r="K92" s="2">
        <v>59.82</v>
      </c>
      <c r="L92" s="2">
        <v>59.83</v>
      </c>
      <c r="M92" s="2">
        <v>65.55</v>
      </c>
      <c r="N92" s="2">
        <v>88680</v>
      </c>
      <c r="O92" s="2">
        <v>100596.38</v>
      </c>
      <c r="P92" s="2">
        <v>100596.39</v>
      </c>
      <c r="Q92" s="35">
        <v>112512.75</v>
      </c>
      <c r="R92" s="35">
        <v>112512.76</v>
      </c>
      <c r="S92" s="35">
        <v>124429.13</v>
      </c>
      <c r="T92" s="35"/>
      <c r="U92" s="2"/>
    </row>
    <row r="93" spans="1:21" ht="13.15" customHeight="1" x14ac:dyDescent="0.2">
      <c r="A93" s="83" t="s">
        <v>1398</v>
      </c>
      <c r="B93" s="3" t="s">
        <v>1399</v>
      </c>
      <c r="C93" s="10" t="s">
        <v>47</v>
      </c>
      <c r="D93" s="10" t="s">
        <v>52</v>
      </c>
      <c r="E93" s="10" t="s">
        <v>49</v>
      </c>
      <c r="F93" s="2">
        <v>29.04</v>
      </c>
      <c r="G93" s="2">
        <v>32.840000000000003</v>
      </c>
      <c r="H93" s="2">
        <v>32.85</v>
      </c>
      <c r="I93" s="2">
        <v>36.64</v>
      </c>
      <c r="J93" s="2">
        <v>36.65</v>
      </c>
      <c r="K93" s="2">
        <v>40.44</v>
      </c>
      <c r="L93" s="2">
        <v>40.449999999999996</v>
      </c>
      <c r="M93" s="2">
        <v>44.24</v>
      </c>
      <c r="N93" s="2">
        <v>60408.160000000003</v>
      </c>
      <c r="O93" s="2">
        <v>68312.67</v>
      </c>
      <c r="P93" s="2">
        <v>68312.679999999993</v>
      </c>
      <c r="Q93" s="35">
        <v>76217.17</v>
      </c>
      <c r="R93" s="35">
        <v>76217.179999999993</v>
      </c>
      <c r="S93" s="35">
        <v>84121.68</v>
      </c>
      <c r="T93" s="35">
        <v>84121.689999999988</v>
      </c>
      <c r="U93" s="2">
        <v>92026.18</v>
      </c>
    </row>
    <row r="94" spans="1:21" ht="13.15" customHeight="1" x14ac:dyDescent="0.2">
      <c r="A94" s="83" t="s">
        <v>590</v>
      </c>
      <c r="B94" s="3" t="s">
        <v>591</v>
      </c>
      <c r="C94" s="10" t="s">
        <v>47</v>
      </c>
      <c r="D94" s="46" t="s">
        <v>74</v>
      </c>
      <c r="E94" s="10" t="s">
        <v>49</v>
      </c>
      <c r="F94" s="2">
        <v>36.81</v>
      </c>
      <c r="G94" s="2">
        <v>42.11</v>
      </c>
      <c r="H94" s="2">
        <v>42.12</v>
      </c>
      <c r="I94" s="2">
        <v>47.41</v>
      </c>
      <c r="J94" s="2">
        <v>47.419999999999995</v>
      </c>
      <c r="K94" s="2">
        <v>52.71</v>
      </c>
      <c r="L94" s="2">
        <v>52.72</v>
      </c>
      <c r="M94" s="2">
        <v>58.01</v>
      </c>
      <c r="N94" s="2">
        <v>76560</v>
      </c>
      <c r="O94" s="2">
        <v>87583.45</v>
      </c>
      <c r="P94" s="2">
        <v>87583.459999999992</v>
      </c>
      <c r="Q94" s="35">
        <v>98606.89</v>
      </c>
      <c r="R94" s="35">
        <v>98606.9</v>
      </c>
      <c r="S94" s="35">
        <v>109630.34</v>
      </c>
      <c r="T94" s="35">
        <v>109630.34999999999</v>
      </c>
      <c r="U94" s="2">
        <v>120653.78</v>
      </c>
    </row>
    <row r="95" spans="1:21" ht="13.15" customHeight="1" x14ac:dyDescent="0.2">
      <c r="A95" s="83" t="s">
        <v>414</v>
      </c>
      <c r="B95" s="3" t="s">
        <v>415</v>
      </c>
      <c r="C95" s="10" t="s">
        <v>15</v>
      </c>
      <c r="D95" s="10" t="s">
        <v>20</v>
      </c>
      <c r="E95" s="10" t="s">
        <v>17</v>
      </c>
      <c r="F95" s="2">
        <v>17.89</v>
      </c>
      <c r="G95" s="2">
        <v>20</v>
      </c>
      <c r="H95" s="2">
        <v>20.010000000000002</v>
      </c>
      <c r="I95" s="2">
        <v>22.1</v>
      </c>
      <c r="J95" s="2">
        <v>22.110000000000003</v>
      </c>
      <c r="K95" s="2">
        <v>24.21</v>
      </c>
      <c r="L95" s="2">
        <v>24.220000000000002</v>
      </c>
      <c r="M95" s="2">
        <v>26.31</v>
      </c>
      <c r="N95" s="2">
        <v>37208.33</v>
      </c>
      <c r="O95" s="2">
        <v>41588.449999999997</v>
      </c>
      <c r="P95" s="2">
        <v>41588.46</v>
      </c>
      <c r="Q95" s="35">
        <v>45968.57</v>
      </c>
      <c r="R95" s="35">
        <v>45968.58</v>
      </c>
      <c r="S95" s="35">
        <v>50348.69</v>
      </c>
      <c r="T95" s="35">
        <v>50348.700000000004</v>
      </c>
      <c r="U95" s="2">
        <v>54728.81</v>
      </c>
    </row>
    <row r="96" spans="1:21" ht="13.15" customHeight="1" x14ac:dyDescent="0.2">
      <c r="A96" s="83" t="s">
        <v>416</v>
      </c>
      <c r="B96" s="3" t="s">
        <v>417</v>
      </c>
      <c r="C96" s="10" t="s">
        <v>15</v>
      </c>
      <c r="D96" s="10" t="s">
        <v>41</v>
      </c>
      <c r="E96" s="10" t="s">
        <v>17</v>
      </c>
      <c r="F96" s="2">
        <v>19.13</v>
      </c>
      <c r="G96" s="2">
        <v>21.38</v>
      </c>
      <c r="H96" s="2">
        <v>21.39</v>
      </c>
      <c r="I96" s="2">
        <v>23.64</v>
      </c>
      <c r="J96" s="2">
        <v>23.650000000000002</v>
      </c>
      <c r="K96" s="2">
        <v>25.89</v>
      </c>
      <c r="L96" s="2">
        <v>25.900000000000002</v>
      </c>
      <c r="M96" s="2">
        <v>28.14</v>
      </c>
      <c r="N96" s="2">
        <v>39791.67</v>
      </c>
      <c r="O96" s="2">
        <v>44475.9</v>
      </c>
      <c r="P96" s="2">
        <v>44475.91</v>
      </c>
      <c r="Q96" s="35">
        <v>49160.12</v>
      </c>
      <c r="R96" s="35">
        <v>49160.130000000005</v>
      </c>
      <c r="S96" s="35">
        <v>53844.35</v>
      </c>
      <c r="T96" s="35">
        <v>53844.36</v>
      </c>
      <c r="U96" s="2">
        <v>58528.57</v>
      </c>
    </row>
    <row r="97" spans="1:21" ht="13.15" customHeight="1" x14ac:dyDescent="0.2">
      <c r="A97" s="83" t="s">
        <v>189</v>
      </c>
      <c r="B97" s="3" t="s">
        <v>190</v>
      </c>
      <c r="C97" s="10" t="s">
        <v>104</v>
      </c>
      <c r="D97" s="10" t="s">
        <v>26</v>
      </c>
      <c r="E97" s="10" t="s">
        <v>17</v>
      </c>
      <c r="F97" s="2">
        <v>25.65</v>
      </c>
      <c r="G97" s="2">
        <v>29.01</v>
      </c>
      <c r="H97" s="2">
        <v>29.020000000000003</v>
      </c>
      <c r="I97" s="2">
        <v>32.36</v>
      </c>
      <c r="J97" s="2">
        <v>32.369999999999997</v>
      </c>
      <c r="K97" s="2">
        <v>35.72</v>
      </c>
      <c r="L97" s="2">
        <v>35.729999999999997</v>
      </c>
      <c r="M97" s="2">
        <v>39.07</v>
      </c>
      <c r="N97" s="2">
        <v>53346.94</v>
      </c>
      <c r="O97" s="2">
        <v>60327.47</v>
      </c>
      <c r="P97" s="2">
        <v>60327.48</v>
      </c>
      <c r="Q97" s="35">
        <v>67308</v>
      </c>
      <c r="R97" s="35">
        <v>67308.009999999995</v>
      </c>
      <c r="S97" s="35">
        <v>74288.53</v>
      </c>
      <c r="T97" s="35">
        <v>74288.539999999994</v>
      </c>
      <c r="U97" s="2">
        <v>81269.06</v>
      </c>
    </row>
    <row r="98" spans="1:21" ht="13.15" customHeight="1" x14ac:dyDescent="0.2">
      <c r="A98" s="83" t="s">
        <v>595</v>
      </c>
      <c r="B98" s="3" t="s">
        <v>596</v>
      </c>
      <c r="C98" s="10" t="s">
        <v>47</v>
      </c>
      <c r="D98" s="10" t="s">
        <v>52</v>
      </c>
      <c r="E98" s="10" t="s">
        <v>49</v>
      </c>
      <c r="F98" s="2">
        <v>29.04</v>
      </c>
      <c r="G98" s="2">
        <v>32.840000000000003</v>
      </c>
      <c r="H98" s="2">
        <v>32.85</v>
      </c>
      <c r="I98" s="2">
        <v>36.64</v>
      </c>
      <c r="J98" s="2">
        <v>36.65</v>
      </c>
      <c r="K98" s="2">
        <v>40.44</v>
      </c>
      <c r="L98" s="2">
        <v>40.449999999999996</v>
      </c>
      <c r="M98" s="2">
        <v>44.24</v>
      </c>
      <c r="N98" s="2">
        <v>60408.160000000003</v>
      </c>
      <c r="O98" s="2">
        <v>68312.67</v>
      </c>
      <c r="P98" s="2">
        <v>68312.679999999993</v>
      </c>
      <c r="Q98" s="35">
        <v>76217.17</v>
      </c>
      <c r="R98" s="35">
        <v>76217.179999999993</v>
      </c>
      <c r="S98" s="35">
        <v>84121.68</v>
      </c>
      <c r="T98" s="35">
        <v>84121.689999999988</v>
      </c>
      <c r="U98" s="2">
        <v>92026.18</v>
      </c>
    </row>
    <row r="99" spans="1:21" ht="13.15" customHeight="1" x14ac:dyDescent="0.2">
      <c r="A99" s="83" t="s">
        <v>191</v>
      </c>
      <c r="B99" s="3" t="s">
        <v>192</v>
      </c>
      <c r="C99" s="10" t="s">
        <v>15</v>
      </c>
      <c r="D99" s="10" t="s">
        <v>23</v>
      </c>
      <c r="E99" s="10" t="s">
        <v>17</v>
      </c>
      <c r="F99" s="2">
        <v>23.18</v>
      </c>
      <c r="G99" s="2">
        <v>25.91</v>
      </c>
      <c r="H99" s="2">
        <v>25.92</v>
      </c>
      <c r="I99" s="2">
        <v>28.64</v>
      </c>
      <c r="J99" s="2">
        <v>28.650000000000002</v>
      </c>
      <c r="K99" s="2">
        <v>31.36</v>
      </c>
      <c r="L99" s="2">
        <v>31.37</v>
      </c>
      <c r="M99" s="2">
        <v>34.090000000000003</v>
      </c>
      <c r="N99" s="2">
        <v>48208.33</v>
      </c>
      <c r="O99" s="2">
        <v>53883.360000000001</v>
      </c>
      <c r="P99" s="2">
        <v>53883.37</v>
      </c>
      <c r="Q99" s="35">
        <v>59558.38</v>
      </c>
      <c r="R99" s="35">
        <v>59558.39</v>
      </c>
      <c r="S99" s="35">
        <v>65233.41</v>
      </c>
      <c r="T99" s="35">
        <v>65233.420000000006</v>
      </c>
      <c r="U99" s="2">
        <v>70908.429999999993</v>
      </c>
    </row>
    <row r="100" spans="1:21" ht="13.15" customHeight="1" x14ac:dyDescent="0.2">
      <c r="A100" s="83" t="s">
        <v>96</v>
      </c>
      <c r="B100" s="3" t="s">
        <v>97</v>
      </c>
      <c r="C100" s="10" t="s">
        <v>47</v>
      </c>
      <c r="D100" s="10" t="s">
        <v>58</v>
      </c>
      <c r="E100" s="10" t="s">
        <v>49</v>
      </c>
      <c r="F100" s="2">
        <v>25</v>
      </c>
      <c r="G100" s="2">
        <v>28.27</v>
      </c>
      <c r="H100" s="2">
        <v>28.28</v>
      </c>
      <c r="I100" s="2">
        <v>31.55</v>
      </c>
      <c r="J100" s="2">
        <v>31.560000000000002</v>
      </c>
      <c r="K100" s="2">
        <v>34.82</v>
      </c>
      <c r="L100" s="2">
        <v>34.83</v>
      </c>
      <c r="M100" s="2">
        <v>38.090000000000003</v>
      </c>
      <c r="N100" s="2">
        <v>52000</v>
      </c>
      <c r="O100" s="2">
        <v>58804.28</v>
      </c>
      <c r="P100" s="2">
        <v>58804.29</v>
      </c>
      <c r="Q100" s="35">
        <v>65608.570000000007</v>
      </c>
      <c r="R100" s="35">
        <v>65608.58</v>
      </c>
      <c r="S100" s="35">
        <v>72412.850000000006</v>
      </c>
      <c r="T100" s="35">
        <v>72412.86</v>
      </c>
      <c r="U100" s="2">
        <v>79217.13</v>
      </c>
    </row>
    <row r="101" spans="1:21" ht="13.15" customHeight="1" x14ac:dyDescent="0.2">
      <c r="A101" s="83" t="s">
        <v>100</v>
      </c>
      <c r="B101" s="3" t="s">
        <v>101</v>
      </c>
      <c r="C101" s="10" t="s">
        <v>47</v>
      </c>
      <c r="D101" s="10" t="s">
        <v>52</v>
      </c>
      <c r="E101" s="10" t="s">
        <v>49</v>
      </c>
      <c r="F101" s="2">
        <v>29.04</v>
      </c>
      <c r="G101" s="2">
        <v>32.840000000000003</v>
      </c>
      <c r="H101" s="2">
        <v>32.85</v>
      </c>
      <c r="I101" s="2">
        <v>36.64</v>
      </c>
      <c r="J101" s="2">
        <v>36.65</v>
      </c>
      <c r="K101" s="2">
        <v>40.44</v>
      </c>
      <c r="L101" s="2">
        <v>40.449999999999996</v>
      </c>
      <c r="M101" s="2">
        <v>44.24</v>
      </c>
      <c r="N101" s="2">
        <v>60408.160000000003</v>
      </c>
      <c r="O101" s="2">
        <v>68312.67</v>
      </c>
      <c r="P101" s="2">
        <v>68312.679999999993</v>
      </c>
      <c r="Q101" s="35">
        <v>76217.17</v>
      </c>
      <c r="R101" s="35">
        <v>76217.179999999993</v>
      </c>
      <c r="S101" s="35">
        <v>84121.68</v>
      </c>
      <c r="T101" s="35">
        <v>84121.689999999988</v>
      </c>
      <c r="U101" s="2">
        <v>92026.18</v>
      </c>
    </row>
    <row r="102" spans="1:21" ht="13.15" customHeight="1" x14ac:dyDescent="0.2">
      <c r="A102" s="83" t="s">
        <v>98</v>
      </c>
      <c r="B102" s="3" t="s">
        <v>99</v>
      </c>
      <c r="C102" s="10" t="s">
        <v>47</v>
      </c>
      <c r="D102" s="10" t="s">
        <v>55</v>
      </c>
      <c r="E102" s="10" t="s">
        <v>49</v>
      </c>
      <c r="F102" s="2">
        <v>32.31</v>
      </c>
      <c r="G102" s="2">
        <v>36.96</v>
      </c>
      <c r="H102" s="2">
        <v>36.97</v>
      </c>
      <c r="I102" s="2">
        <v>41.61</v>
      </c>
      <c r="J102" s="2">
        <v>41.62</v>
      </c>
      <c r="K102" s="2">
        <v>46.26</v>
      </c>
      <c r="L102" s="2">
        <v>46.269999999999996</v>
      </c>
      <c r="M102" s="2">
        <v>50.91</v>
      </c>
      <c r="N102" s="2">
        <v>67200</v>
      </c>
      <c r="O102" s="2">
        <v>76875.75</v>
      </c>
      <c r="P102" s="2">
        <v>76875.759999999995</v>
      </c>
      <c r="Q102" s="35">
        <v>86551.5</v>
      </c>
      <c r="R102" s="35">
        <v>86551.51</v>
      </c>
      <c r="S102" s="35">
        <v>96227.25</v>
      </c>
      <c r="T102" s="35">
        <v>96227.26</v>
      </c>
      <c r="U102" s="2">
        <v>105902.99999999999</v>
      </c>
    </row>
    <row r="103" spans="1:21" ht="13.15" customHeight="1" x14ac:dyDescent="0.2">
      <c r="A103" s="83" t="s">
        <v>330</v>
      </c>
      <c r="B103" s="3" t="s">
        <v>331</v>
      </c>
      <c r="C103" s="10" t="s">
        <v>47</v>
      </c>
      <c r="D103" s="10" t="s">
        <v>58</v>
      </c>
      <c r="E103" s="10" t="s">
        <v>49</v>
      </c>
      <c r="F103" s="2">
        <v>25</v>
      </c>
      <c r="G103" s="2">
        <v>28.27</v>
      </c>
      <c r="H103" s="2">
        <v>28.28</v>
      </c>
      <c r="I103" s="2">
        <v>31.55</v>
      </c>
      <c r="J103" s="2">
        <v>31.560000000000002</v>
      </c>
      <c r="K103" s="2">
        <v>34.82</v>
      </c>
      <c r="L103" s="2">
        <v>34.83</v>
      </c>
      <c r="M103" s="2">
        <v>38.090000000000003</v>
      </c>
      <c r="N103" s="2">
        <v>52000</v>
      </c>
      <c r="O103" s="2">
        <v>58804.28</v>
      </c>
      <c r="P103" s="2">
        <v>58804.29</v>
      </c>
      <c r="Q103" s="35">
        <v>65608.570000000007</v>
      </c>
      <c r="R103" s="35">
        <v>65608.58</v>
      </c>
      <c r="S103" s="35">
        <v>72412.850000000006</v>
      </c>
      <c r="T103" s="35">
        <v>72412.86</v>
      </c>
      <c r="U103" s="2">
        <v>79217.13</v>
      </c>
    </row>
    <row r="104" spans="1:21" ht="13.15" customHeight="1" x14ac:dyDescent="0.2">
      <c r="A104" s="83" t="s">
        <v>1032</v>
      </c>
      <c r="B104" s="3" t="s">
        <v>1033</v>
      </c>
      <c r="C104" s="10" t="s">
        <v>47</v>
      </c>
      <c r="D104" s="10" t="s">
        <v>58</v>
      </c>
      <c r="E104" s="10" t="s">
        <v>49</v>
      </c>
      <c r="F104" s="2">
        <v>25</v>
      </c>
      <c r="G104" s="2">
        <v>28.27</v>
      </c>
      <c r="H104" s="2">
        <v>28.28</v>
      </c>
      <c r="I104" s="2">
        <v>31.55</v>
      </c>
      <c r="J104" s="2">
        <v>31.560000000000002</v>
      </c>
      <c r="K104" s="2">
        <v>34.82</v>
      </c>
      <c r="L104" s="2">
        <v>34.83</v>
      </c>
      <c r="M104" s="2">
        <v>38.090000000000003</v>
      </c>
      <c r="N104" s="2">
        <v>52000</v>
      </c>
      <c r="O104" s="2">
        <v>58804.28</v>
      </c>
      <c r="P104" s="2">
        <v>58804.29</v>
      </c>
      <c r="Q104" s="35">
        <v>65608.570000000007</v>
      </c>
      <c r="R104" s="35">
        <v>65608.58</v>
      </c>
      <c r="S104" s="35">
        <v>72412.850000000006</v>
      </c>
      <c r="T104" s="35">
        <v>72412.86</v>
      </c>
      <c r="U104" s="2">
        <v>79217.13</v>
      </c>
    </row>
    <row r="105" spans="1:21" ht="13.15" customHeight="1" x14ac:dyDescent="0.2">
      <c r="A105" s="83" t="s">
        <v>758</v>
      </c>
      <c r="B105" s="3" t="s">
        <v>759</v>
      </c>
      <c r="C105" s="10" t="s">
        <v>47</v>
      </c>
      <c r="D105" s="10" t="s">
        <v>71</v>
      </c>
      <c r="E105" s="10" t="s">
        <v>49</v>
      </c>
      <c r="F105" s="2">
        <v>33.159999999999997</v>
      </c>
      <c r="G105" s="2">
        <v>37.5</v>
      </c>
      <c r="H105" s="2">
        <v>37.51</v>
      </c>
      <c r="I105" s="2">
        <v>41.84</v>
      </c>
      <c r="J105" s="2">
        <v>41.85</v>
      </c>
      <c r="K105" s="2">
        <v>46.18</v>
      </c>
      <c r="L105" s="2">
        <v>46.19</v>
      </c>
      <c r="M105" s="2">
        <v>50.52</v>
      </c>
      <c r="N105" s="2">
        <v>68979.59</v>
      </c>
      <c r="O105" s="2">
        <v>78005.679999999993</v>
      </c>
      <c r="P105" s="2">
        <v>78005.689999999988</v>
      </c>
      <c r="Q105" s="35">
        <v>87031.77</v>
      </c>
      <c r="R105" s="35">
        <v>87031.78</v>
      </c>
      <c r="S105" s="35">
        <v>96057.85</v>
      </c>
      <c r="T105" s="35">
        <v>96057.86</v>
      </c>
      <c r="U105" s="2">
        <v>105083.94</v>
      </c>
    </row>
    <row r="106" spans="1:21" ht="13.15" customHeight="1" x14ac:dyDescent="0.2">
      <c r="A106" s="85" t="s">
        <v>1670</v>
      </c>
      <c r="B106" s="3" t="s">
        <v>1671</v>
      </c>
      <c r="C106" s="10" t="s">
        <v>47</v>
      </c>
      <c r="D106" s="10" t="s">
        <v>126</v>
      </c>
      <c r="E106" s="10" t="s">
        <v>49</v>
      </c>
      <c r="F106" s="2">
        <v>42.63</v>
      </c>
      <c r="G106" s="2">
        <v>48.36</v>
      </c>
      <c r="H106" s="2">
        <v>48.37</v>
      </c>
      <c r="I106" s="2">
        <v>54.09</v>
      </c>
      <c r="J106" s="2">
        <v>54.1</v>
      </c>
      <c r="K106" s="2">
        <v>59.82</v>
      </c>
      <c r="L106" s="2">
        <v>59.83</v>
      </c>
      <c r="M106" s="2">
        <v>65.55</v>
      </c>
      <c r="N106" s="2">
        <v>88680</v>
      </c>
      <c r="O106" s="2">
        <v>100596.38</v>
      </c>
      <c r="P106" s="2">
        <v>100596.39</v>
      </c>
      <c r="Q106" s="35">
        <v>112512.75</v>
      </c>
      <c r="R106" s="35">
        <v>112512.76</v>
      </c>
      <c r="S106" s="35">
        <v>124429.13</v>
      </c>
      <c r="T106" s="35">
        <v>124429.14</v>
      </c>
      <c r="U106" s="2">
        <v>136345.5</v>
      </c>
    </row>
    <row r="107" spans="1:21" ht="13.15" customHeight="1" x14ac:dyDescent="0.2">
      <c r="A107" s="83" t="s">
        <v>273</v>
      </c>
      <c r="B107" s="3" t="s">
        <v>274</v>
      </c>
      <c r="C107" s="10" t="s">
        <v>47</v>
      </c>
      <c r="D107" s="10" t="s">
        <v>52</v>
      </c>
      <c r="E107" s="10" t="s">
        <v>49</v>
      </c>
      <c r="F107" s="2">
        <v>29.04</v>
      </c>
      <c r="G107" s="2">
        <v>32.840000000000003</v>
      </c>
      <c r="H107" s="2">
        <v>32.85</v>
      </c>
      <c r="I107" s="2">
        <v>36.64</v>
      </c>
      <c r="J107" s="2">
        <v>36.65</v>
      </c>
      <c r="K107" s="2">
        <v>40.44</v>
      </c>
      <c r="L107" s="2">
        <v>40.449999999999996</v>
      </c>
      <c r="M107" s="2">
        <v>44.24</v>
      </c>
      <c r="N107" s="2">
        <v>60408.160000000003</v>
      </c>
      <c r="O107" s="2">
        <v>68312.67</v>
      </c>
      <c r="P107" s="2">
        <v>68312.679999999993</v>
      </c>
      <c r="Q107" s="35">
        <v>76217.17</v>
      </c>
      <c r="R107" s="35">
        <v>76217.179999999993</v>
      </c>
      <c r="S107" s="35">
        <v>84121.68</v>
      </c>
      <c r="T107" s="35">
        <v>84121.689999999988</v>
      </c>
      <c r="U107" s="2">
        <v>92026.18</v>
      </c>
    </row>
    <row r="108" spans="1:21" ht="13.15" customHeight="1" x14ac:dyDescent="0.2">
      <c r="A108" s="83" t="s">
        <v>275</v>
      </c>
      <c r="B108" s="3" t="s">
        <v>276</v>
      </c>
      <c r="C108" s="10" t="s">
        <v>47</v>
      </c>
      <c r="D108" s="10" t="s">
        <v>55</v>
      </c>
      <c r="E108" s="10" t="s">
        <v>49</v>
      </c>
      <c r="F108" s="2">
        <v>32.31</v>
      </c>
      <c r="G108" s="2">
        <v>36.96</v>
      </c>
      <c r="H108" s="2">
        <v>36.97</v>
      </c>
      <c r="I108" s="2">
        <v>41.61</v>
      </c>
      <c r="J108" s="2">
        <v>41.62</v>
      </c>
      <c r="K108" s="2">
        <v>46.26</v>
      </c>
      <c r="L108" s="2">
        <v>46.269999999999996</v>
      </c>
      <c r="M108" s="2">
        <v>50.91</v>
      </c>
      <c r="N108" s="2">
        <v>67200</v>
      </c>
      <c r="O108" s="2">
        <v>76875.75</v>
      </c>
      <c r="P108" s="2">
        <v>76875.759999999995</v>
      </c>
      <c r="Q108" s="35">
        <v>86551.5</v>
      </c>
      <c r="R108" s="35">
        <v>86551.51</v>
      </c>
      <c r="S108" s="35">
        <v>96227.25</v>
      </c>
      <c r="T108" s="35">
        <v>96227.26</v>
      </c>
      <c r="U108" s="2">
        <v>105902.99999999999</v>
      </c>
    </row>
    <row r="109" spans="1:21" ht="13.15" customHeight="1" x14ac:dyDescent="0.2">
      <c r="A109" s="83" t="s">
        <v>261</v>
      </c>
      <c r="B109" s="3" t="s">
        <v>262</v>
      </c>
      <c r="C109" s="10" t="s">
        <v>47</v>
      </c>
      <c r="D109" s="10" t="s">
        <v>52</v>
      </c>
      <c r="E109" s="10" t="s">
        <v>49</v>
      </c>
      <c r="F109" s="2">
        <v>29.04</v>
      </c>
      <c r="G109" s="2">
        <v>32.840000000000003</v>
      </c>
      <c r="H109" s="2">
        <v>32.85</v>
      </c>
      <c r="I109" s="2">
        <v>36.64</v>
      </c>
      <c r="J109" s="2">
        <v>36.65</v>
      </c>
      <c r="K109" s="2">
        <v>40.44</v>
      </c>
      <c r="L109" s="2">
        <v>40.449999999999996</v>
      </c>
      <c r="M109" s="2">
        <v>44.24</v>
      </c>
      <c r="N109" s="2">
        <v>60408.160000000003</v>
      </c>
      <c r="O109" s="2">
        <v>68312.67</v>
      </c>
      <c r="P109" s="2">
        <v>68312.679999999993</v>
      </c>
      <c r="Q109" s="35">
        <v>76217.17</v>
      </c>
      <c r="R109" s="35">
        <v>76217.179999999993</v>
      </c>
      <c r="S109" s="35">
        <v>84121.68</v>
      </c>
      <c r="T109" s="35">
        <v>84121.689999999988</v>
      </c>
      <c r="U109" s="2">
        <v>92026.18</v>
      </c>
    </row>
    <row r="110" spans="1:21" ht="13.15" customHeight="1" x14ac:dyDescent="0.2">
      <c r="A110" s="85" t="s">
        <v>762</v>
      </c>
      <c r="B110" s="3" t="s">
        <v>763</v>
      </c>
      <c r="C110" s="10" t="s">
        <v>47</v>
      </c>
      <c r="D110" s="10" t="s">
        <v>55</v>
      </c>
      <c r="E110" s="10" t="s">
        <v>49</v>
      </c>
      <c r="F110" s="2">
        <v>32.31</v>
      </c>
      <c r="G110" s="2">
        <v>36.96</v>
      </c>
      <c r="H110" s="2">
        <v>36.97</v>
      </c>
      <c r="I110" s="2">
        <v>41.61</v>
      </c>
      <c r="J110" s="2">
        <v>41.62</v>
      </c>
      <c r="K110" s="2">
        <v>46.26</v>
      </c>
      <c r="L110" s="2">
        <v>46.269999999999996</v>
      </c>
      <c r="M110" s="2">
        <v>50.91</v>
      </c>
      <c r="N110" s="2">
        <v>67200</v>
      </c>
      <c r="O110" s="2">
        <v>76875.75</v>
      </c>
      <c r="P110" s="2">
        <v>76875.759999999995</v>
      </c>
      <c r="Q110" s="35">
        <v>86551.5</v>
      </c>
      <c r="R110" s="35">
        <v>86551.51</v>
      </c>
      <c r="S110" s="35">
        <v>96227.25</v>
      </c>
      <c r="T110" s="35">
        <v>96227.26</v>
      </c>
      <c r="U110" s="2">
        <v>105902.99999999999</v>
      </c>
    </row>
    <row r="111" spans="1:21" ht="13.15" customHeight="1" x14ac:dyDescent="0.2">
      <c r="A111" s="83" t="s">
        <v>336</v>
      </c>
      <c r="B111" s="3" t="s">
        <v>337</v>
      </c>
      <c r="C111" s="10" t="s">
        <v>47</v>
      </c>
      <c r="D111" s="46" t="s">
        <v>74</v>
      </c>
      <c r="E111" s="10" t="s">
        <v>49</v>
      </c>
      <c r="F111" s="2">
        <v>36.81</v>
      </c>
      <c r="G111" s="2">
        <v>42.11</v>
      </c>
      <c r="H111" s="2">
        <v>42.12</v>
      </c>
      <c r="I111" s="2">
        <v>47.41</v>
      </c>
      <c r="J111" s="2">
        <v>47.419999999999995</v>
      </c>
      <c r="K111" s="2">
        <v>52.71</v>
      </c>
      <c r="L111" s="2">
        <v>52.72</v>
      </c>
      <c r="M111" s="2">
        <v>58.01</v>
      </c>
      <c r="N111" s="2">
        <v>76560</v>
      </c>
      <c r="O111" s="2">
        <v>87583.45</v>
      </c>
      <c r="P111" s="2">
        <v>87583.459999999992</v>
      </c>
      <c r="Q111" s="35">
        <v>98606.89</v>
      </c>
      <c r="R111" s="35">
        <v>98606.9</v>
      </c>
      <c r="S111" s="35">
        <v>109630.34</v>
      </c>
      <c r="T111" s="35">
        <v>109630.34999999999</v>
      </c>
      <c r="U111" s="2">
        <v>120653.78</v>
      </c>
    </row>
    <row r="112" spans="1:21" ht="13.15" customHeight="1" x14ac:dyDescent="0.2">
      <c r="A112" s="83" t="s">
        <v>230</v>
      </c>
      <c r="B112" s="3" t="s">
        <v>231</v>
      </c>
      <c r="C112" s="10" t="s">
        <v>47</v>
      </c>
      <c r="D112" s="10" t="s">
        <v>48</v>
      </c>
      <c r="E112" s="10" t="s">
        <v>49</v>
      </c>
      <c r="F112" s="2">
        <v>36.729999999999997</v>
      </c>
      <c r="G112" s="2">
        <v>42.02</v>
      </c>
      <c r="H112" s="2">
        <v>42.03</v>
      </c>
      <c r="I112" s="2">
        <v>47.31</v>
      </c>
      <c r="J112" s="2">
        <v>47.32</v>
      </c>
      <c r="K112" s="2">
        <v>52.6</v>
      </c>
      <c r="L112" s="2">
        <v>52.61</v>
      </c>
      <c r="M112" s="2">
        <v>57.89</v>
      </c>
      <c r="N112" s="2">
        <v>76400</v>
      </c>
      <c r="O112" s="2">
        <v>87400.41</v>
      </c>
      <c r="P112" s="2">
        <v>87400.42</v>
      </c>
      <c r="Q112" s="35">
        <v>98400.82</v>
      </c>
      <c r="R112" s="35">
        <v>98400.83</v>
      </c>
      <c r="S112" s="35">
        <v>109401.22</v>
      </c>
      <c r="T112" s="35">
        <v>109401.23</v>
      </c>
      <c r="U112" s="2">
        <v>120401.63</v>
      </c>
    </row>
    <row r="113" spans="1:21" ht="13.15" customHeight="1" x14ac:dyDescent="0.2">
      <c r="A113" s="83" t="s">
        <v>228</v>
      </c>
      <c r="B113" s="3" t="s">
        <v>229</v>
      </c>
      <c r="C113" s="10" t="s">
        <v>47</v>
      </c>
      <c r="D113" s="10" t="s">
        <v>71</v>
      </c>
      <c r="E113" s="10" t="s">
        <v>49</v>
      </c>
      <c r="F113" s="2">
        <v>33.159999999999997</v>
      </c>
      <c r="G113" s="2">
        <v>37.5</v>
      </c>
      <c r="H113" s="2">
        <v>37.51</v>
      </c>
      <c r="I113" s="2">
        <v>41.84</v>
      </c>
      <c r="J113" s="2">
        <v>41.85</v>
      </c>
      <c r="K113" s="2">
        <v>46.18</v>
      </c>
      <c r="L113" s="2">
        <v>46.19</v>
      </c>
      <c r="M113" s="2">
        <v>50.52</v>
      </c>
      <c r="N113" s="2">
        <v>68979.59</v>
      </c>
      <c r="O113" s="2">
        <v>78005.679999999993</v>
      </c>
      <c r="P113" s="2">
        <v>78005.689999999988</v>
      </c>
      <c r="Q113" s="35">
        <v>87031.77</v>
      </c>
      <c r="R113" s="35">
        <v>87031.78</v>
      </c>
      <c r="S113" s="35">
        <v>96057.85</v>
      </c>
      <c r="T113" s="35">
        <v>96057.86</v>
      </c>
      <c r="U113" s="2">
        <v>105083.94</v>
      </c>
    </row>
    <row r="114" spans="1:21" ht="13.15" customHeight="1" x14ac:dyDescent="0.2">
      <c r="A114" s="83" t="s">
        <v>980</v>
      </c>
      <c r="B114" s="3" t="s">
        <v>981</v>
      </c>
      <c r="C114" s="10" t="s">
        <v>47</v>
      </c>
      <c r="D114" s="10" t="s">
        <v>52</v>
      </c>
      <c r="E114" s="10" t="s">
        <v>49</v>
      </c>
      <c r="F114" s="2">
        <v>29.04</v>
      </c>
      <c r="G114" s="2">
        <v>32.840000000000003</v>
      </c>
      <c r="H114" s="2">
        <v>32.85</v>
      </c>
      <c r="I114" s="2">
        <v>36.64</v>
      </c>
      <c r="J114" s="2">
        <v>36.65</v>
      </c>
      <c r="K114" s="2">
        <v>40.44</v>
      </c>
      <c r="L114" s="2">
        <v>40.449999999999996</v>
      </c>
      <c r="M114" s="2">
        <v>44.24</v>
      </c>
      <c r="N114" s="2">
        <v>60408.160000000003</v>
      </c>
      <c r="O114" s="2">
        <v>68312.67</v>
      </c>
      <c r="P114" s="2">
        <v>68312.679999999993</v>
      </c>
      <c r="Q114" s="35">
        <v>76217.17</v>
      </c>
      <c r="R114" s="35">
        <v>76217.179999999993</v>
      </c>
      <c r="S114" s="35">
        <v>84121.68</v>
      </c>
      <c r="T114" s="35">
        <v>84121.689999999988</v>
      </c>
      <c r="U114" s="2">
        <v>92026.18</v>
      </c>
    </row>
    <row r="115" spans="1:21" ht="13.15" customHeight="1" x14ac:dyDescent="0.2">
      <c r="A115" s="83" t="s">
        <v>746</v>
      </c>
      <c r="B115" s="3" t="s">
        <v>747</v>
      </c>
      <c r="C115" s="10" t="s">
        <v>47</v>
      </c>
      <c r="D115" s="10" t="s">
        <v>61</v>
      </c>
      <c r="E115" s="10" t="s">
        <v>17</v>
      </c>
      <c r="F115" s="2">
        <v>19.13</v>
      </c>
      <c r="G115" s="2">
        <v>21.38</v>
      </c>
      <c r="H115" s="2">
        <v>21.39</v>
      </c>
      <c r="I115" s="2">
        <v>23.64</v>
      </c>
      <c r="J115" s="2">
        <v>23.650000000000002</v>
      </c>
      <c r="K115" s="2">
        <v>25.89</v>
      </c>
      <c r="L115" s="2">
        <v>25.900000000000002</v>
      </c>
      <c r="M115" s="2">
        <v>28.14</v>
      </c>
      <c r="N115" s="2">
        <v>39791.67</v>
      </c>
      <c r="O115" s="2">
        <v>44475.9</v>
      </c>
      <c r="P115" s="2">
        <v>44475.91</v>
      </c>
      <c r="Q115" s="35">
        <v>49160.12</v>
      </c>
      <c r="R115" s="35">
        <v>49160.130000000005</v>
      </c>
      <c r="S115" s="35">
        <v>53844.35</v>
      </c>
      <c r="T115" s="35">
        <v>53844.36</v>
      </c>
      <c r="U115" s="2">
        <v>58528.57</v>
      </c>
    </row>
    <row r="116" spans="1:21" ht="13.15" customHeight="1" x14ac:dyDescent="0.2">
      <c r="A116" s="83" t="s">
        <v>173</v>
      </c>
      <c r="B116" s="3" t="s">
        <v>174</v>
      </c>
      <c r="C116" s="10" t="s">
        <v>47</v>
      </c>
      <c r="D116" s="10" t="s">
        <v>74</v>
      </c>
      <c r="E116" s="10" t="s">
        <v>49</v>
      </c>
      <c r="F116" s="2">
        <v>36.81</v>
      </c>
      <c r="G116" s="2">
        <v>42.11</v>
      </c>
      <c r="H116" s="2">
        <v>42.12</v>
      </c>
      <c r="I116" s="2">
        <v>47.41</v>
      </c>
      <c r="J116" s="2">
        <v>47.419999999999995</v>
      </c>
      <c r="K116" s="2">
        <v>52.71</v>
      </c>
      <c r="L116" s="2">
        <v>52.72</v>
      </c>
      <c r="M116" s="2">
        <v>58.01</v>
      </c>
      <c r="N116" s="2">
        <v>76560</v>
      </c>
      <c r="O116" s="2">
        <v>87583.45</v>
      </c>
      <c r="P116" s="2">
        <v>87583.459999999992</v>
      </c>
      <c r="Q116" s="35">
        <v>98606.89</v>
      </c>
      <c r="R116" s="35">
        <v>98606.9</v>
      </c>
      <c r="S116" s="35">
        <v>109630.34</v>
      </c>
      <c r="T116" s="35">
        <v>109630.34999999999</v>
      </c>
      <c r="U116" s="2">
        <v>120653.78</v>
      </c>
    </row>
    <row r="117" spans="1:21" ht="13.15" customHeight="1" x14ac:dyDescent="0.2">
      <c r="A117" s="83" t="s">
        <v>976</v>
      </c>
      <c r="B117" s="3" t="s">
        <v>977</v>
      </c>
      <c r="C117" s="10" t="s">
        <v>47</v>
      </c>
      <c r="D117" s="10" t="s">
        <v>126</v>
      </c>
      <c r="E117" s="10" t="s">
        <v>49</v>
      </c>
      <c r="F117" s="2">
        <v>42.63</v>
      </c>
      <c r="G117" s="2">
        <v>48.36</v>
      </c>
      <c r="H117" s="2">
        <v>48.37</v>
      </c>
      <c r="I117" s="2">
        <v>54.09</v>
      </c>
      <c r="J117" s="2">
        <v>54.1</v>
      </c>
      <c r="K117" s="2">
        <v>59.82</v>
      </c>
      <c r="L117" s="2">
        <v>59.83</v>
      </c>
      <c r="M117" s="2">
        <v>65.55</v>
      </c>
      <c r="N117" s="2">
        <v>88680</v>
      </c>
      <c r="O117" s="2">
        <v>100596.38</v>
      </c>
      <c r="P117" s="2">
        <v>100596.39</v>
      </c>
      <c r="Q117" s="35">
        <v>112512.75</v>
      </c>
      <c r="R117" s="35">
        <v>112512.76</v>
      </c>
      <c r="S117" s="35">
        <v>124429.13</v>
      </c>
      <c r="T117" s="35">
        <v>124429.14</v>
      </c>
      <c r="U117" s="2">
        <v>136345.5</v>
      </c>
    </row>
    <row r="118" spans="1:21" ht="13.15" customHeight="1" x14ac:dyDescent="0.2">
      <c r="A118" s="83" t="s">
        <v>978</v>
      </c>
      <c r="B118" s="3" t="s">
        <v>979</v>
      </c>
      <c r="C118" s="10" t="s">
        <v>47</v>
      </c>
      <c r="D118" s="10" t="s">
        <v>58</v>
      </c>
      <c r="E118" s="10" t="s">
        <v>49</v>
      </c>
      <c r="F118" s="2">
        <v>25</v>
      </c>
      <c r="G118" s="2">
        <v>28.27</v>
      </c>
      <c r="H118" s="2">
        <v>28.28</v>
      </c>
      <c r="I118" s="2">
        <v>31.55</v>
      </c>
      <c r="J118" s="2">
        <v>31.560000000000002</v>
      </c>
      <c r="K118" s="2">
        <v>34.82</v>
      </c>
      <c r="L118" s="2">
        <v>34.83</v>
      </c>
      <c r="M118" s="2">
        <v>38.090000000000003</v>
      </c>
      <c r="N118" s="2">
        <v>52000</v>
      </c>
      <c r="O118" s="2">
        <v>58804.28</v>
      </c>
      <c r="P118" s="2">
        <v>58804.29</v>
      </c>
      <c r="Q118" s="35">
        <v>65608.570000000007</v>
      </c>
      <c r="R118" s="35">
        <v>65608.58</v>
      </c>
      <c r="S118" s="35">
        <v>72412.850000000006</v>
      </c>
      <c r="T118" s="35">
        <v>72412.86</v>
      </c>
      <c r="U118" s="2">
        <v>79217.13</v>
      </c>
    </row>
    <row r="119" spans="1:21" ht="13.15" customHeight="1" x14ac:dyDescent="0.2">
      <c r="A119" s="83" t="s">
        <v>910</v>
      </c>
      <c r="B119" s="3" t="s">
        <v>911</v>
      </c>
      <c r="C119" s="10" t="s">
        <v>15</v>
      </c>
      <c r="D119" s="10" t="s">
        <v>41</v>
      </c>
      <c r="E119" s="10" t="s">
        <v>17</v>
      </c>
      <c r="F119" s="2">
        <v>19.13</v>
      </c>
      <c r="G119" s="2">
        <v>21.38</v>
      </c>
      <c r="H119" s="2">
        <v>21.39</v>
      </c>
      <c r="I119" s="2">
        <v>23.64</v>
      </c>
      <c r="J119" s="2">
        <v>23.650000000000002</v>
      </c>
      <c r="K119" s="2">
        <v>25.89</v>
      </c>
      <c r="L119" s="2">
        <v>25.900000000000002</v>
      </c>
      <c r="M119" s="2">
        <v>28.14</v>
      </c>
      <c r="N119" s="2">
        <v>39791.67</v>
      </c>
      <c r="O119" s="2">
        <v>44475.9</v>
      </c>
      <c r="P119" s="2">
        <v>44475.91</v>
      </c>
      <c r="Q119" s="35">
        <v>49160.12</v>
      </c>
      <c r="R119" s="35">
        <v>49160.130000000005</v>
      </c>
      <c r="S119" s="35">
        <v>53844.35</v>
      </c>
      <c r="T119" s="35">
        <v>53844.36</v>
      </c>
      <c r="U119" s="2">
        <v>58528.57</v>
      </c>
    </row>
    <row r="120" spans="1:21" ht="13.15" customHeight="1" x14ac:dyDescent="0.2">
      <c r="A120" s="83" t="s">
        <v>1567</v>
      </c>
      <c r="B120" s="3" t="s">
        <v>1568</v>
      </c>
      <c r="C120" s="10" t="s">
        <v>47</v>
      </c>
      <c r="D120" s="10" t="s">
        <v>169</v>
      </c>
      <c r="E120" s="10" t="s">
        <v>49</v>
      </c>
      <c r="F120" s="2">
        <v>42.4</v>
      </c>
      <c r="G120" s="2">
        <v>48.51</v>
      </c>
      <c r="H120" s="2">
        <v>48.519999999999996</v>
      </c>
      <c r="I120" s="2">
        <v>54.62</v>
      </c>
      <c r="J120" s="2">
        <v>54.629999999999995</v>
      </c>
      <c r="K120" s="2">
        <v>60.72</v>
      </c>
      <c r="L120" s="2">
        <v>60.73</v>
      </c>
      <c r="M120" s="2">
        <v>66.83</v>
      </c>
      <c r="N120" s="2">
        <v>88200</v>
      </c>
      <c r="O120" s="2">
        <v>100899.42</v>
      </c>
      <c r="P120" s="2">
        <v>100899.43</v>
      </c>
      <c r="Q120" s="35">
        <v>113598.85</v>
      </c>
      <c r="R120" s="35">
        <v>113598.86</v>
      </c>
      <c r="S120" s="35">
        <v>126298.27</v>
      </c>
      <c r="T120" s="35">
        <v>126298.28</v>
      </c>
      <c r="U120" s="2">
        <v>138997.69</v>
      </c>
    </row>
    <row r="121" spans="1:21" ht="13.15" customHeight="1" x14ac:dyDescent="0.2">
      <c r="A121" s="83" t="s">
        <v>839</v>
      </c>
      <c r="B121" s="3" t="s">
        <v>840</v>
      </c>
      <c r="C121" s="10" t="s">
        <v>47</v>
      </c>
      <c r="D121" s="10" t="s">
        <v>172</v>
      </c>
      <c r="E121" s="10" t="s">
        <v>17</v>
      </c>
      <c r="F121" s="2">
        <v>21.59</v>
      </c>
      <c r="G121" s="2">
        <v>24.41</v>
      </c>
      <c r="H121" s="2">
        <v>24.42</v>
      </c>
      <c r="I121" s="2">
        <v>27.24</v>
      </c>
      <c r="J121" s="2">
        <v>27.25</v>
      </c>
      <c r="K121" s="2">
        <v>30.06</v>
      </c>
      <c r="L121" s="2">
        <v>30.07</v>
      </c>
      <c r="M121" s="2">
        <v>32.880000000000003</v>
      </c>
      <c r="N121" s="2">
        <v>44897.96</v>
      </c>
      <c r="O121" s="2">
        <v>50772.93</v>
      </c>
      <c r="P121" s="2">
        <v>50772.94</v>
      </c>
      <c r="Q121" s="35">
        <v>56647.9</v>
      </c>
      <c r="R121" s="35">
        <v>56647.91</v>
      </c>
      <c r="S121" s="35">
        <v>62522.86</v>
      </c>
      <c r="T121" s="35">
        <v>62522.87</v>
      </c>
      <c r="U121" s="2">
        <v>68397.83</v>
      </c>
    </row>
    <row r="122" spans="1:21" ht="13.15" customHeight="1" x14ac:dyDescent="0.2">
      <c r="A122" s="83" t="s">
        <v>1271</v>
      </c>
      <c r="B122" s="3" t="s">
        <v>1272</v>
      </c>
      <c r="C122" s="10" t="s">
        <v>47</v>
      </c>
      <c r="D122" s="10" t="s">
        <v>52</v>
      </c>
      <c r="E122" s="10" t="s">
        <v>49</v>
      </c>
      <c r="F122" s="2">
        <v>29.04</v>
      </c>
      <c r="G122" s="2">
        <v>32.840000000000003</v>
      </c>
      <c r="H122" s="2">
        <v>32.85</v>
      </c>
      <c r="I122" s="2">
        <v>36.64</v>
      </c>
      <c r="J122" s="2">
        <v>36.65</v>
      </c>
      <c r="K122" s="2">
        <v>40.44</v>
      </c>
      <c r="L122" s="2">
        <v>40.449999999999996</v>
      </c>
      <c r="M122" s="2">
        <v>44.24</v>
      </c>
      <c r="N122" s="2">
        <v>60408.160000000003</v>
      </c>
      <c r="O122" s="2">
        <v>68312.67</v>
      </c>
      <c r="P122" s="2">
        <v>68312.679999999993</v>
      </c>
      <c r="Q122" s="35">
        <v>76217.17</v>
      </c>
      <c r="R122" s="35">
        <v>76217.179999999993</v>
      </c>
      <c r="S122" s="35">
        <v>84121.68</v>
      </c>
      <c r="T122" s="35">
        <v>84121.689999999988</v>
      </c>
      <c r="U122" s="2">
        <v>92026.18</v>
      </c>
    </row>
    <row r="123" spans="1:21" ht="13.15" customHeight="1" x14ac:dyDescent="0.2">
      <c r="A123" s="83" t="s">
        <v>1273</v>
      </c>
      <c r="B123" s="3" t="s">
        <v>1274</v>
      </c>
      <c r="C123" s="10" t="s">
        <v>47</v>
      </c>
      <c r="D123" s="10" t="s">
        <v>52</v>
      </c>
      <c r="E123" s="10" t="s">
        <v>49</v>
      </c>
      <c r="F123" s="2">
        <v>29.04</v>
      </c>
      <c r="G123" s="2">
        <v>32.840000000000003</v>
      </c>
      <c r="H123" s="2">
        <v>32.85</v>
      </c>
      <c r="I123" s="2">
        <v>36.64</v>
      </c>
      <c r="J123" s="2">
        <v>36.65</v>
      </c>
      <c r="K123" s="2">
        <v>40.44</v>
      </c>
      <c r="L123" s="2">
        <v>40.449999999999996</v>
      </c>
      <c r="M123" s="2">
        <v>44.24</v>
      </c>
      <c r="N123" s="2">
        <v>60408.160000000003</v>
      </c>
      <c r="O123" s="2">
        <v>68312.67</v>
      </c>
      <c r="P123" s="2">
        <v>68312.679999999993</v>
      </c>
      <c r="Q123" s="35">
        <v>76217.17</v>
      </c>
      <c r="R123" s="35">
        <v>76217.179999999993</v>
      </c>
      <c r="S123" s="35">
        <v>84121.68</v>
      </c>
      <c r="T123" s="35">
        <v>84121.689999999988</v>
      </c>
      <c r="U123" s="2">
        <v>92026.18</v>
      </c>
    </row>
    <row r="124" spans="1:21" ht="13.15" customHeight="1" x14ac:dyDescent="0.2">
      <c r="A124" s="83" t="s">
        <v>304</v>
      </c>
      <c r="B124" s="3" t="s">
        <v>305</v>
      </c>
      <c r="C124" s="10" t="s">
        <v>15</v>
      </c>
      <c r="D124" s="10" t="s">
        <v>306</v>
      </c>
      <c r="E124" s="10" t="s">
        <v>17</v>
      </c>
      <c r="F124" s="2">
        <v>15.06</v>
      </c>
      <c r="G124" s="2">
        <v>16.84</v>
      </c>
      <c r="H124" s="2">
        <v>16.850000000000001</v>
      </c>
      <c r="I124" s="2">
        <v>18.61</v>
      </c>
      <c r="J124" s="2">
        <v>18.62</v>
      </c>
      <c r="K124" s="2">
        <v>20.39</v>
      </c>
      <c r="L124" s="2">
        <v>20.400000000000002</v>
      </c>
      <c r="M124" s="2">
        <v>22.16</v>
      </c>
      <c r="N124" s="2">
        <v>31333.33</v>
      </c>
      <c r="O124" s="2">
        <v>35021.85</v>
      </c>
      <c r="P124" s="2">
        <v>35021.86</v>
      </c>
      <c r="Q124" s="35">
        <v>38710.379999999997</v>
      </c>
      <c r="R124" s="35">
        <v>38710.39</v>
      </c>
      <c r="S124" s="35">
        <v>42398.9</v>
      </c>
      <c r="T124" s="35">
        <v>42398.91</v>
      </c>
      <c r="U124" s="2">
        <v>46087.42</v>
      </c>
    </row>
    <row r="125" spans="1:21" ht="13.15" customHeight="1" x14ac:dyDescent="0.2">
      <c r="A125" s="85" t="s">
        <v>303</v>
      </c>
      <c r="B125" s="3" t="s">
        <v>1831</v>
      </c>
      <c r="C125" s="10" t="s">
        <v>47</v>
      </c>
      <c r="D125" s="46">
        <v>18</v>
      </c>
      <c r="E125" s="10" t="s">
        <v>49</v>
      </c>
      <c r="F125" s="2">
        <v>42.63</v>
      </c>
      <c r="G125" s="2">
        <v>48.36</v>
      </c>
      <c r="H125" s="2">
        <v>48.37</v>
      </c>
      <c r="I125" s="2">
        <v>54.09</v>
      </c>
      <c r="J125" s="2">
        <v>54.1</v>
      </c>
      <c r="K125" s="2">
        <v>59.82</v>
      </c>
      <c r="L125" s="2">
        <v>59.83</v>
      </c>
      <c r="M125" s="2">
        <v>65.55</v>
      </c>
      <c r="N125" s="2">
        <v>88680</v>
      </c>
      <c r="O125" s="2">
        <v>100596.38</v>
      </c>
      <c r="P125" s="2">
        <v>100596.39</v>
      </c>
      <c r="Q125" s="35">
        <v>112512.75</v>
      </c>
      <c r="R125" s="35">
        <v>112512.76</v>
      </c>
      <c r="S125" s="35">
        <v>124429.13</v>
      </c>
      <c r="T125" s="35">
        <v>124429.14</v>
      </c>
      <c r="U125" s="2">
        <v>136345.5</v>
      </c>
    </row>
    <row r="126" spans="1:21" ht="13.15" customHeight="1" x14ac:dyDescent="0.2">
      <c r="A126" s="83" t="s">
        <v>775</v>
      </c>
      <c r="B126" s="3" t="s">
        <v>776</v>
      </c>
      <c r="C126" s="10" t="s">
        <v>47</v>
      </c>
      <c r="D126" s="10" t="s">
        <v>58</v>
      </c>
      <c r="E126" s="10" t="s">
        <v>49</v>
      </c>
      <c r="F126" s="2">
        <v>25</v>
      </c>
      <c r="G126" s="2">
        <v>28.27</v>
      </c>
      <c r="H126" s="2">
        <v>28.28</v>
      </c>
      <c r="I126" s="2">
        <v>31.55</v>
      </c>
      <c r="J126" s="2">
        <v>31.560000000000002</v>
      </c>
      <c r="K126" s="2">
        <v>34.82</v>
      </c>
      <c r="L126" s="2">
        <v>34.83</v>
      </c>
      <c r="M126" s="2">
        <v>38.090000000000003</v>
      </c>
      <c r="N126" s="2">
        <v>52000</v>
      </c>
      <c r="O126" s="2">
        <v>58804.28</v>
      </c>
      <c r="P126" s="2">
        <v>58804.29</v>
      </c>
      <c r="Q126" s="35">
        <v>65608.570000000007</v>
      </c>
      <c r="R126" s="35">
        <v>65608.58</v>
      </c>
      <c r="S126" s="35">
        <v>72412.850000000006</v>
      </c>
      <c r="T126" s="35">
        <v>72412.86</v>
      </c>
      <c r="U126" s="2">
        <v>79217.13</v>
      </c>
    </row>
    <row r="127" spans="1:21" ht="13.15" customHeight="1" x14ac:dyDescent="0.2">
      <c r="A127" s="83" t="s">
        <v>1559</v>
      </c>
      <c r="B127" s="3" t="s">
        <v>1560</v>
      </c>
      <c r="C127" s="10" t="s">
        <v>15</v>
      </c>
      <c r="D127" s="10" t="s">
        <v>41</v>
      </c>
      <c r="E127" s="10" t="s">
        <v>17</v>
      </c>
      <c r="F127" s="2">
        <v>19.13</v>
      </c>
      <c r="G127" s="2">
        <v>21.38</v>
      </c>
      <c r="H127" s="2">
        <v>21.39</v>
      </c>
      <c r="I127" s="2">
        <v>23.64</v>
      </c>
      <c r="J127" s="2">
        <v>23.650000000000002</v>
      </c>
      <c r="K127" s="2">
        <v>25.89</v>
      </c>
      <c r="L127" s="2">
        <v>25.900000000000002</v>
      </c>
      <c r="M127" s="2">
        <v>28.14</v>
      </c>
      <c r="N127" s="2">
        <v>39791.67</v>
      </c>
      <c r="O127" s="2">
        <v>44475.9</v>
      </c>
      <c r="P127" s="2">
        <v>44475.91</v>
      </c>
      <c r="Q127" s="35">
        <v>49160.12</v>
      </c>
      <c r="R127" s="35">
        <v>49160.130000000005</v>
      </c>
      <c r="S127" s="35">
        <v>53844.35</v>
      </c>
      <c r="T127" s="35">
        <v>53844.36</v>
      </c>
      <c r="U127" s="2">
        <v>58528.57</v>
      </c>
    </row>
    <row r="128" spans="1:21" ht="13.15" customHeight="1" x14ac:dyDescent="0.2">
      <c r="A128" s="85" t="s">
        <v>1633</v>
      </c>
      <c r="B128" s="3" t="s">
        <v>1634</v>
      </c>
      <c r="C128" s="10" t="s">
        <v>47</v>
      </c>
      <c r="D128" s="10" t="s">
        <v>74</v>
      </c>
      <c r="E128" s="10" t="s">
        <v>49</v>
      </c>
      <c r="F128" s="2">
        <v>36.81</v>
      </c>
      <c r="G128" s="2">
        <v>42.11</v>
      </c>
      <c r="H128" s="2">
        <v>42.12</v>
      </c>
      <c r="I128" s="2">
        <v>47.41</v>
      </c>
      <c r="J128" s="2">
        <v>47.419999999999995</v>
      </c>
      <c r="K128" s="2">
        <v>52.71</v>
      </c>
      <c r="L128" s="2">
        <v>52.72</v>
      </c>
      <c r="M128" s="2">
        <v>58.01</v>
      </c>
      <c r="N128" s="2">
        <v>76560</v>
      </c>
      <c r="O128" s="2">
        <v>87583.45</v>
      </c>
      <c r="P128" s="2">
        <v>87583.459999999992</v>
      </c>
      <c r="Q128" s="35">
        <v>98606.89</v>
      </c>
      <c r="R128" s="35">
        <v>98606.9</v>
      </c>
      <c r="S128" s="35">
        <v>109630.34</v>
      </c>
      <c r="T128" s="35">
        <v>109630.34999999999</v>
      </c>
      <c r="U128" s="2">
        <v>120653.78</v>
      </c>
    </row>
    <row r="129" spans="1:21" ht="13.15" customHeight="1" x14ac:dyDescent="0.2">
      <c r="A129" s="83" t="s">
        <v>1561</v>
      </c>
      <c r="B129" s="3" t="s">
        <v>1562</v>
      </c>
      <c r="C129" s="10" t="s">
        <v>47</v>
      </c>
      <c r="D129" s="10" t="s">
        <v>172</v>
      </c>
      <c r="E129" s="10" t="s">
        <v>17</v>
      </c>
      <c r="F129" s="2">
        <v>21.59</v>
      </c>
      <c r="G129" s="2">
        <v>24.41</v>
      </c>
      <c r="H129" s="2">
        <v>24.42</v>
      </c>
      <c r="I129" s="2">
        <v>27.24</v>
      </c>
      <c r="J129" s="2">
        <v>27.25</v>
      </c>
      <c r="K129" s="2">
        <v>30.06</v>
      </c>
      <c r="L129" s="2">
        <v>30.07</v>
      </c>
      <c r="M129" s="2">
        <v>32.880000000000003</v>
      </c>
      <c r="N129" s="2">
        <v>44897.96</v>
      </c>
      <c r="O129" s="2">
        <v>50772.93</v>
      </c>
      <c r="P129" s="2">
        <v>50772.94</v>
      </c>
      <c r="Q129" s="35">
        <v>56647.9</v>
      </c>
      <c r="R129" s="35">
        <v>56647.91</v>
      </c>
      <c r="S129" s="35">
        <v>62522.86</v>
      </c>
      <c r="T129" s="35">
        <v>62522.87</v>
      </c>
      <c r="U129" s="2">
        <v>68397.83</v>
      </c>
    </row>
    <row r="130" spans="1:21" ht="13.15" customHeight="1" x14ac:dyDescent="0.2">
      <c r="A130" s="85" t="s">
        <v>1638</v>
      </c>
      <c r="B130" s="3" t="s">
        <v>1656</v>
      </c>
      <c r="C130" s="10" t="s">
        <v>47</v>
      </c>
      <c r="D130" s="10" t="s">
        <v>48</v>
      </c>
      <c r="E130" s="10" t="s">
        <v>49</v>
      </c>
      <c r="F130" s="2">
        <v>36.729999999999997</v>
      </c>
      <c r="G130" s="2">
        <v>42.02</v>
      </c>
      <c r="H130" s="2">
        <v>42.03</v>
      </c>
      <c r="I130" s="2">
        <v>47.31</v>
      </c>
      <c r="J130" s="2">
        <v>47.32</v>
      </c>
      <c r="K130" s="2">
        <v>52.6</v>
      </c>
      <c r="L130" s="2">
        <v>52.61</v>
      </c>
      <c r="M130" s="2">
        <v>57.89</v>
      </c>
      <c r="N130" s="2">
        <v>76400</v>
      </c>
      <c r="O130" s="2">
        <v>87400.41</v>
      </c>
      <c r="P130" s="2">
        <v>87400.42</v>
      </c>
      <c r="Q130" s="35">
        <v>98400.82</v>
      </c>
      <c r="R130" s="35">
        <v>98400.83</v>
      </c>
      <c r="S130" s="35">
        <v>109401.22</v>
      </c>
      <c r="T130" s="35">
        <v>109401.23</v>
      </c>
      <c r="U130" s="2">
        <v>120401.63</v>
      </c>
    </row>
    <row r="131" spans="1:21" ht="13.15" customHeight="1" x14ac:dyDescent="0.2">
      <c r="A131" s="83" t="s">
        <v>170</v>
      </c>
      <c r="B131" s="3" t="s">
        <v>171</v>
      </c>
      <c r="C131" s="10" t="s">
        <v>47</v>
      </c>
      <c r="D131" s="10" t="s">
        <v>172</v>
      </c>
      <c r="E131" s="10" t="s">
        <v>17</v>
      </c>
      <c r="F131" s="2">
        <v>21.59</v>
      </c>
      <c r="G131" s="2">
        <v>24.41</v>
      </c>
      <c r="H131" s="2">
        <v>24.42</v>
      </c>
      <c r="I131" s="2">
        <v>27.24</v>
      </c>
      <c r="J131" s="2">
        <v>27.25</v>
      </c>
      <c r="K131" s="2">
        <v>30.06</v>
      </c>
      <c r="L131" s="2">
        <v>30.07</v>
      </c>
      <c r="M131" s="2">
        <v>32.880000000000003</v>
      </c>
      <c r="N131" s="2">
        <v>44897.96</v>
      </c>
      <c r="O131" s="2">
        <v>50772.93</v>
      </c>
      <c r="P131" s="2">
        <v>50772.94</v>
      </c>
      <c r="Q131" s="35">
        <v>56647.9</v>
      </c>
      <c r="R131" s="35">
        <v>56647.91</v>
      </c>
      <c r="S131" s="35">
        <v>62522.86</v>
      </c>
      <c r="T131" s="35">
        <v>62522.87</v>
      </c>
      <c r="U131" s="2">
        <v>68397.83</v>
      </c>
    </row>
    <row r="132" spans="1:21" ht="13.15" customHeight="1" x14ac:dyDescent="0.2">
      <c r="A132" s="83" t="s">
        <v>606</v>
      </c>
      <c r="B132" s="3" t="s">
        <v>607</v>
      </c>
      <c r="C132" s="10" t="s">
        <v>47</v>
      </c>
      <c r="D132" s="10" t="s">
        <v>52</v>
      </c>
      <c r="E132" s="10" t="s">
        <v>49</v>
      </c>
      <c r="F132" s="2">
        <v>29.04</v>
      </c>
      <c r="G132" s="2">
        <v>32.840000000000003</v>
      </c>
      <c r="H132" s="2">
        <v>32.85</v>
      </c>
      <c r="I132" s="2">
        <v>36.64</v>
      </c>
      <c r="J132" s="2">
        <v>36.65</v>
      </c>
      <c r="K132" s="2">
        <v>40.44</v>
      </c>
      <c r="L132" s="2">
        <v>40.449999999999996</v>
      </c>
      <c r="M132" s="2">
        <v>44.24</v>
      </c>
      <c r="N132" s="2">
        <v>60408.160000000003</v>
      </c>
      <c r="O132" s="2">
        <v>68312.67</v>
      </c>
      <c r="P132" s="2">
        <v>68312.679999999993</v>
      </c>
      <c r="Q132" s="35">
        <v>76217.17</v>
      </c>
      <c r="R132" s="35">
        <v>76217.179999999993</v>
      </c>
      <c r="S132" s="35">
        <v>84121.68</v>
      </c>
      <c r="T132" s="35">
        <v>84121.689999999988</v>
      </c>
      <c r="U132" s="2">
        <v>92026.18</v>
      </c>
    </row>
    <row r="133" spans="1:21" ht="13.15" customHeight="1" x14ac:dyDescent="0.2">
      <c r="A133" s="84" t="s">
        <v>1815</v>
      </c>
      <c r="B133" s="3" t="s">
        <v>1816</v>
      </c>
      <c r="C133" s="10" t="s">
        <v>15</v>
      </c>
      <c r="D133" s="10" t="s">
        <v>161</v>
      </c>
      <c r="E133" s="10" t="s">
        <v>17</v>
      </c>
      <c r="F133" s="2">
        <v>25</v>
      </c>
      <c r="G133" s="2">
        <v>28.27</v>
      </c>
      <c r="H133" s="2">
        <v>28.28</v>
      </c>
      <c r="I133" s="2">
        <v>31.55</v>
      </c>
      <c r="J133" s="2">
        <v>31.560000000000002</v>
      </c>
      <c r="K133" s="2">
        <v>34.82</v>
      </c>
      <c r="L133" s="2">
        <v>34.83</v>
      </c>
      <c r="M133" s="2">
        <v>38.090000000000003</v>
      </c>
      <c r="N133" s="2">
        <v>52000</v>
      </c>
      <c r="O133" s="2">
        <v>58804.28</v>
      </c>
      <c r="P133" s="2">
        <v>58804.29</v>
      </c>
      <c r="Q133" s="35">
        <v>65608.570000000007</v>
      </c>
      <c r="R133" s="35">
        <v>65608.58</v>
      </c>
      <c r="S133" s="35">
        <v>72412.850000000006</v>
      </c>
      <c r="T133" s="35">
        <v>72412.86</v>
      </c>
      <c r="U133" s="2">
        <v>79217.13</v>
      </c>
    </row>
    <row r="134" spans="1:21" ht="13.15" customHeight="1" x14ac:dyDescent="0.2">
      <c r="A134" s="84" t="s">
        <v>1817</v>
      </c>
      <c r="B134" s="3" t="s">
        <v>1832</v>
      </c>
      <c r="C134" s="10" t="s">
        <v>47</v>
      </c>
      <c r="D134" s="46">
        <v>16</v>
      </c>
      <c r="E134" s="10" t="s">
        <v>49</v>
      </c>
      <c r="F134" s="2">
        <v>32.31</v>
      </c>
      <c r="G134" s="2">
        <v>36.96</v>
      </c>
      <c r="H134" s="2">
        <v>36.97</v>
      </c>
      <c r="I134" s="2">
        <v>41.61</v>
      </c>
      <c r="J134" s="2">
        <v>41.62</v>
      </c>
      <c r="K134" s="2">
        <v>46.26</v>
      </c>
      <c r="L134" s="2">
        <v>46.269999999999996</v>
      </c>
      <c r="M134" s="2">
        <v>50.91</v>
      </c>
      <c r="N134" s="2">
        <v>67200</v>
      </c>
      <c r="O134" s="2">
        <v>76875.75</v>
      </c>
      <c r="P134" s="2">
        <v>76875.759999999995</v>
      </c>
      <c r="Q134" s="35">
        <v>86551.5</v>
      </c>
      <c r="R134" s="35">
        <v>86551.51</v>
      </c>
      <c r="S134" s="35">
        <v>96227.25</v>
      </c>
      <c r="T134" s="35">
        <v>96227.26</v>
      </c>
      <c r="U134" s="2">
        <v>105902.99999999999</v>
      </c>
    </row>
    <row r="135" spans="1:21" ht="13.15" customHeight="1" x14ac:dyDescent="0.2">
      <c r="A135" s="83" t="s">
        <v>410</v>
      </c>
      <c r="B135" s="3" t="s">
        <v>411</v>
      </c>
      <c r="C135" s="10" t="s">
        <v>47</v>
      </c>
      <c r="D135" s="10" t="s">
        <v>52</v>
      </c>
      <c r="E135" s="10" t="s">
        <v>49</v>
      </c>
      <c r="F135" s="2">
        <v>29.04</v>
      </c>
      <c r="G135" s="2">
        <v>32.840000000000003</v>
      </c>
      <c r="H135" s="2">
        <v>32.85</v>
      </c>
      <c r="I135" s="2">
        <v>36.64</v>
      </c>
      <c r="J135" s="2">
        <v>36.65</v>
      </c>
      <c r="K135" s="2">
        <v>40.44</v>
      </c>
      <c r="L135" s="2">
        <v>40.449999999999996</v>
      </c>
      <c r="M135" s="2">
        <v>44.24</v>
      </c>
      <c r="N135" s="2">
        <v>60408.160000000003</v>
      </c>
      <c r="O135" s="2">
        <v>68312.67</v>
      </c>
      <c r="P135" s="2">
        <v>68312.679999999993</v>
      </c>
      <c r="Q135" s="35">
        <v>76217.17</v>
      </c>
      <c r="R135" s="35">
        <v>76217.179999999993</v>
      </c>
      <c r="S135" s="35">
        <v>84121.68</v>
      </c>
      <c r="T135" s="35">
        <v>84121.689999999988</v>
      </c>
      <c r="U135" s="2">
        <v>92026.18</v>
      </c>
    </row>
    <row r="136" spans="1:21" ht="13.15" customHeight="1" x14ac:dyDescent="0.2">
      <c r="A136" s="83" t="s">
        <v>267</v>
      </c>
      <c r="B136" s="3" t="s">
        <v>268</v>
      </c>
      <c r="C136" s="10" t="s">
        <v>15</v>
      </c>
      <c r="D136" s="10" t="s">
        <v>161</v>
      </c>
      <c r="E136" s="10" t="s">
        <v>17</v>
      </c>
      <c r="F136" s="2">
        <v>25</v>
      </c>
      <c r="G136" s="2">
        <v>28.27</v>
      </c>
      <c r="H136" s="2">
        <v>28.28</v>
      </c>
      <c r="I136" s="2">
        <v>31.55</v>
      </c>
      <c r="J136" s="2">
        <v>31.560000000000002</v>
      </c>
      <c r="K136" s="2">
        <v>34.82</v>
      </c>
      <c r="L136" s="2">
        <v>34.83</v>
      </c>
      <c r="M136" s="2">
        <v>38.090000000000003</v>
      </c>
      <c r="N136" s="2">
        <v>52000</v>
      </c>
      <c r="O136" s="2">
        <v>58804.28</v>
      </c>
      <c r="P136" s="2">
        <v>58804.29</v>
      </c>
      <c r="Q136" s="35">
        <v>65608.570000000007</v>
      </c>
      <c r="R136" s="35">
        <v>65608.58</v>
      </c>
      <c r="S136" s="35">
        <v>72412.850000000006</v>
      </c>
      <c r="T136" s="35">
        <v>72412.86</v>
      </c>
      <c r="U136" s="2">
        <v>79217.13</v>
      </c>
    </row>
    <row r="137" spans="1:21" ht="13.15" customHeight="1" x14ac:dyDescent="0.2">
      <c r="A137" s="83" t="s">
        <v>1122</v>
      </c>
      <c r="B137" s="3" t="s">
        <v>1123</v>
      </c>
      <c r="C137" s="10" t="s">
        <v>47</v>
      </c>
      <c r="D137" s="10" t="s">
        <v>55</v>
      </c>
      <c r="E137" s="10" t="s">
        <v>49</v>
      </c>
      <c r="F137" s="2">
        <v>32.31</v>
      </c>
      <c r="G137" s="2">
        <v>36.96</v>
      </c>
      <c r="H137" s="2">
        <v>36.97</v>
      </c>
      <c r="I137" s="2">
        <v>41.61</v>
      </c>
      <c r="J137" s="2">
        <v>41.62</v>
      </c>
      <c r="K137" s="2">
        <v>46.26</v>
      </c>
      <c r="L137" s="2">
        <v>46.269999999999996</v>
      </c>
      <c r="M137" s="2">
        <v>50.91</v>
      </c>
      <c r="N137" s="2">
        <v>67200</v>
      </c>
      <c r="O137" s="2">
        <v>76875.75</v>
      </c>
      <c r="P137" s="2">
        <v>76875.759999999995</v>
      </c>
      <c r="Q137" s="35">
        <v>86551.5</v>
      </c>
      <c r="R137" s="35">
        <v>86551.51</v>
      </c>
      <c r="S137" s="35">
        <v>96227.25</v>
      </c>
      <c r="T137" s="35">
        <v>96227.26</v>
      </c>
      <c r="U137" s="2">
        <v>105902.99999999999</v>
      </c>
    </row>
    <row r="138" spans="1:21" ht="13.15" customHeight="1" x14ac:dyDescent="0.2">
      <c r="A138" s="83" t="s">
        <v>1217</v>
      </c>
      <c r="B138" s="3" t="s">
        <v>1218</v>
      </c>
      <c r="C138" s="10" t="s">
        <v>15</v>
      </c>
      <c r="D138" s="10" t="s">
        <v>161</v>
      </c>
      <c r="E138" s="10" t="s">
        <v>17</v>
      </c>
      <c r="F138" s="2">
        <v>25</v>
      </c>
      <c r="G138" s="2">
        <v>28.27</v>
      </c>
      <c r="H138" s="2">
        <v>28.28</v>
      </c>
      <c r="I138" s="2">
        <v>31.55</v>
      </c>
      <c r="J138" s="2">
        <v>31.560000000000002</v>
      </c>
      <c r="K138" s="2">
        <v>34.82</v>
      </c>
      <c r="L138" s="2">
        <v>34.83</v>
      </c>
      <c r="M138" s="2">
        <v>38.090000000000003</v>
      </c>
      <c r="N138" s="2">
        <v>52000</v>
      </c>
      <c r="O138" s="2">
        <v>58804.28</v>
      </c>
      <c r="P138" s="2">
        <v>58804.29</v>
      </c>
      <c r="Q138" s="35">
        <v>65608.570000000007</v>
      </c>
      <c r="R138" s="35">
        <v>65608.58</v>
      </c>
      <c r="S138" s="35">
        <v>72412.850000000006</v>
      </c>
      <c r="T138" s="35">
        <v>72412.86</v>
      </c>
      <c r="U138" s="2">
        <v>79217.13</v>
      </c>
    </row>
    <row r="139" spans="1:21" ht="13.15" customHeight="1" x14ac:dyDescent="0.2">
      <c r="A139" s="85" t="s">
        <v>88</v>
      </c>
      <c r="B139" s="3" t="s">
        <v>89</v>
      </c>
      <c r="C139" s="10" t="s">
        <v>47</v>
      </c>
      <c r="D139" s="10" t="s">
        <v>52</v>
      </c>
      <c r="E139" s="10" t="s">
        <v>49</v>
      </c>
      <c r="F139" s="2">
        <v>29.04</v>
      </c>
      <c r="G139" s="2">
        <v>32.840000000000003</v>
      </c>
      <c r="H139" s="2">
        <v>32.85</v>
      </c>
      <c r="I139" s="2">
        <v>36.64</v>
      </c>
      <c r="J139" s="2">
        <v>36.65</v>
      </c>
      <c r="K139" s="2">
        <v>40.44</v>
      </c>
      <c r="L139" s="2">
        <v>40.449999999999996</v>
      </c>
      <c r="M139" s="2">
        <v>44.24</v>
      </c>
      <c r="N139" s="2">
        <v>60408.160000000003</v>
      </c>
      <c r="O139" s="2">
        <v>68312.67</v>
      </c>
      <c r="P139" s="2">
        <v>68312.679999999993</v>
      </c>
      <c r="Q139" s="35">
        <v>76217.17</v>
      </c>
      <c r="R139" s="35">
        <v>76217.179999999993</v>
      </c>
      <c r="S139" s="35">
        <v>84121.68</v>
      </c>
      <c r="T139" s="35">
        <v>84121.689999999988</v>
      </c>
      <c r="U139" s="2">
        <v>92026.18</v>
      </c>
    </row>
    <row r="140" spans="1:21" ht="13.15" customHeight="1" x14ac:dyDescent="0.2">
      <c r="A140" s="83" t="s">
        <v>458</v>
      </c>
      <c r="B140" s="3" t="s">
        <v>459</v>
      </c>
      <c r="C140" s="10" t="s">
        <v>47</v>
      </c>
      <c r="D140" s="10" t="s">
        <v>126</v>
      </c>
      <c r="E140" s="10" t="s">
        <v>49</v>
      </c>
      <c r="F140" s="2">
        <v>42.63</v>
      </c>
      <c r="G140" s="2">
        <v>48.36</v>
      </c>
      <c r="H140" s="2">
        <v>48.37</v>
      </c>
      <c r="I140" s="2">
        <v>54.09</v>
      </c>
      <c r="J140" s="2">
        <v>54.1</v>
      </c>
      <c r="K140" s="2">
        <v>59.82</v>
      </c>
      <c r="L140" s="2">
        <v>59.83</v>
      </c>
      <c r="M140" s="2">
        <v>65.55</v>
      </c>
      <c r="N140" s="2">
        <v>88680</v>
      </c>
      <c r="O140" s="2">
        <v>100596.38</v>
      </c>
      <c r="P140" s="2">
        <v>100596.39</v>
      </c>
      <c r="Q140" s="35">
        <v>112512.75</v>
      </c>
      <c r="R140" s="35">
        <v>112512.76</v>
      </c>
      <c r="S140" s="35">
        <v>124429.13</v>
      </c>
      <c r="T140" s="35">
        <v>124429.14</v>
      </c>
      <c r="U140" s="2">
        <v>136345.5</v>
      </c>
    </row>
    <row r="141" spans="1:21" ht="13.15" customHeight="1" x14ac:dyDescent="0.2">
      <c r="A141" s="83" t="s">
        <v>640</v>
      </c>
      <c r="B141" s="3" t="s">
        <v>641</v>
      </c>
      <c r="C141" s="10" t="s">
        <v>47</v>
      </c>
      <c r="D141" s="10" t="s">
        <v>126</v>
      </c>
      <c r="E141" s="10" t="s">
        <v>49</v>
      </c>
      <c r="F141" s="2">
        <v>42.63</v>
      </c>
      <c r="G141" s="2">
        <v>48.36</v>
      </c>
      <c r="H141" s="2">
        <v>48.37</v>
      </c>
      <c r="I141" s="2">
        <v>54.09</v>
      </c>
      <c r="J141" s="2">
        <v>54.1</v>
      </c>
      <c r="K141" s="2">
        <v>59.82</v>
      </c>
      <c r="L141" s="2">
        <v>59.83</v>
      </c>
      <c r="M141" s="2">
        <v>65.55</v>
      </c>
      <c r="N141" s="2">
        <v>88680</v>
      </c>
      <c r="O141" s="2">
        <v>100596.38</v>
      </c>
      <c r="P141" s="2">
        <v>100596.39</v>
      </c>
      <c r="Q141" s="35">
        <v>112512.75</v>
      </c>
      <c r="R141" s="35">
        <v>112512.76</v>
      </c>
      <c r="S141" s="35">
        <v>124429.13</v>
      </c>
      <c r="T141" s="35">
        <v>124429.14</v>
      </c>
      <c r="U141" s="2">
        <v>136345.5</v>
      </c>
    </row>
    <row r="142" spans="1:21" ht="13.15" customHeight="1" x14ac:dyDescent="0.2">
      <c r="A142" s="83" t="s">
        <v>1215</v>
      </c>
      <c r="B142" s="3" t="s">
        <v>1216</v>
      </c>
      <c r="C142" s="10" t="s">
        <v>47</v>
      </c>
      <c r="D142" s="10" t="s">
        <v>55</v>
      </c>
      <c r="E142" s="10" t="s">
        <v>49</v>
      </c>
      <c r="F142" s="2">
        <v>32.31</v>
      </c>
      <c r="G142" s="2">
        <v>36.96</v>
      </c>
      <c r="H142" s="2">
        <v>36.97</v>
      </c>
      <c r="I142" s="2">
        <v>41.61</v>
      </c>
      <c r="J142" s="2">
        <v>41.62</v>
      </c>
      <c r="K142" s="2">
        <v>46.26</v>
      </c>
      <c r="L142" s="2">
        <v>46.269999999999996</v>
      </c>
      <c r="M142" s="2">
        <v>50.91</v>
      </c>
      <c r="N142" s="2">
        <v>67200</v>
      </c>
      <c r="O142" s="2">
        <v>76875.75</v>
      </c>
      <c r="P142" s="2">
        <v>76875.759999999995</v>
      </c>
      <c r="Q142" s="35">
        <v>86551.5</v>
      </c>
      <c r="R142" s="35">
        <v>86551.51</v>
      </c>
      <c r="S142" s="35">
        <v>96227.25</v>
      </c>
      <c r="T142" s="35">
        <v>96227.26</v>
      </c>
      <c r="U142" s="2">
        <v>105902.99999999999</v>
      </c>
    </row>
    <row r="143" spans="1:21" ht="13.15" customHeight="1" x14ac:dyDescent="0.2">
      <c r="A143" s="83" t="s">
        <v>699</v>
      </c>
      <c r="B143" s="3" t="s">
        <v>700</v>
      </c>
      <c r="C143" s="10" t="s">
        <v>47</v>
      </c>
      <c r="D143" s="10" t="s">
        <v>55</v>
      </c>
      <c r="E143" s="10" t="s">
        <v>49</v>
      </c>
      <c r="F143" s="2">
        <v>32.31</v>
      </c>
      <c r="G143" s="2">
        <v>36.96</v>
      </c>
      <c r="H143" s="2">
        <v>36.97</v>
      </c>
      <c r="I143" s="2">
        <v>41.61</v>
      </c>
      <c r="J143" s="2">
        <v>41.62</v>
      </c>
      <c r="K143" s="2">
        <v>46.26</v>
      </c>
      <c r="L143" s="2">
        <v>46.269999999999996</v>
      </c>
      <c r="M143" s="2">
        <v>50.91</v>
      </c>
      <c r="N143" s="2">
        <v>67200</v>
      </c>
      <c r="O143" s="2">
        <v>76875.75</v>
      </c>
      <c r="P143" s="2">
        <v>76875.759999999995</v>
      </c>
      <c r="Q143" s="35">
        <v>86551.5</v>
      </c>
      <c r="R143" s="35">
        <v>86551.51</v>
      </c>
      <c r="S143" s="35">
        <v>96227.25</v>
      </c>
      <c r="T143" s="35">
        <v>96227.26</v>
      </c>
      <c r="U143" s="2">
        <v>105902.99999999999</v>
      </c>
    </row>
    <row r="144" spans="1:21" ht="13.15" customHeight="1" x14ac:dyDescent="0.2">
      <c r="A144" s="83" t="s">
        <v>556</v>
      </c>
      <c r="B144" s="3" t="s">
        <v>557</v>
      </c>
      <c r="C144" s="10" t="s">
        <v>104</v>
      </c>
      <c r="D144" s="10" t="s">
        <v>513</v>
      </c>
      <c r="E144" s="10" t="s">
        <v>17</v>
      </c>
      <c r="F144" s="2">
        <v>31.25</v>
      </c>
      <c r="G144" s="2"/>
      <c r="H144" s="2"/>
      <c r="I144" s="2"/>
      <c r="J144" s="2"/>
      <c r="K144" s="2"/>
      <c r="L144" s="2"/>
      <c r="M144" s="2">
        <v>56.95</v>
      </c>
      <c r="N144" s="2">
        <v>65000</v>
      </c>
      <c r="O144" s="2"/>
      <c r="P144" s="2"/>
      <c r="Q144" s="35"/>
      <c r="R144" s="35"/>
      <c r="S144" s="35"/>
      <c r="T144" s="35"/>
      <c r="U144" s="2">
        <v>118456</v>
      </c>
    </row>
    <row r="145" spans="1:21" ht="13.15" customHeight="1" x14ac:dyDescent="0.2">
      <c r="A145" s="83" t="s">
        <v>544</v>
      </c>
      <c r="B145" s="3" t="s">
        <v>545</v>
      </c>
      <c r="C145" s="10" t="s">
        <v>104</v>
      </c>
      <c r="D145" s="10" t="s">
        <v>105</v>
      </c>
      <c r="E145" s="10" t="s">
        <v>17</v>
      </c>
      <c r="F145" s="2">
        <v>19.899999999999999</v>
      </c>
      <c r="G145" s="2"/>
      <c r="H145" s="2"/>
      <c r="I145" s="2"/>
      <c r="J145" s="2"/>
      <c r="K145" s="2"/>
      <c r="L145" s="2"/>
      <c r="M145" s="2">
        <v>46.4</v>
      </c>
      <c r="N145" s="2">
        <v>41400</v>
      </c>
      <c r="O145" s="2"/>
      <c r="P145" s="2"/>
      <c r="Q145" s="35"/>
      <c r="R145" s="35"/>
      <c r="S145" s="35"/>
      <c r="T145" s="35"/>
      <c r="U145" s="2">
        <f>Table1[[#This Row],[HQ4 Max]]*2080</f>
        <v>96512</v>
      </c>
    </row>
    <row r="146" spans="1:21" ht="13.15" customHeight="1" x14ac:dyDescent="0.2">
      <c r="A146" s="83" t="s">
        <v>540</v>
      </c>
      <c r="B146" s="3" t="s">
        <v>541</v>
      </c>
      <c r="C146" s="10" t="s">
        <v>15</v>
      </c>
      <c r="D146" s="10" t="s">
        <v>501</v>
      </c>
      <c r="E146" s="10" t="s">
        <v>17</v>
      </c>
      <c r="F146" s="2">
        <v>18</v>
      </c>
      <c r="G146" s="2"/>
      <c r="H146" s="2"/>
      <c r="I146" s="2"/>
      <c r="J146" s="2"/>
      <c r="K146" s="2"/>
      <c r="L146" s="2"/>
      <c r="M146" s="2">
        <v>38.83</v>
      </c>
      <c r="N146" s="2">
        <f>Table1[[#This Row],[HQ1 Min]]*2080</f>
        <v>37440</v>
      </c>
      <c r="O146" s="2"/>
      <c r="P146" s="2"/>
      <c r="Q146" s="35"/>
      <c r="R146" s="35"/>
      <c r="S146" s="35"/>
      <c r="T146" s="35"/>
      <c r="U146" s="2">
        <f>Table1[[#This Row],[HQ4 Max]]*2080</f>
        <v>80766.399999999994</v>
      </c>
    </row>
    <row r="147" spans="1:21" ht="13.15" customHeight="1" x14ac:dyDescent="0.2">
      <c r="A147" s="83" t="s">
        <v>542</v>
      </c>
      <c r="B147" s="3" t="s">
        <v>543</v>
      </c>
      <c r="C147" s="10" t="s">
        <v>15</v>
      </c>
      <c r="D147" s="10" t="s">
        <v>501</v>
      </c>
      <c r="E147" s="10" t="s">
        <v>17</v>
      </c>
      <c r="F147" s="2">
        <v>18</v>
      </c>
      <c r="G147" s="2"/>
      <c r="H147" s="2"/>
      <c r="I147" s="2"/>
      <c r="J147" s="2"/>
      <c r="K147" s="2"/>
      <c r="L147" s="2"/>
      <c r="M147" s="2">
        <v>38.83</v>
      </c>
      <c r="N147" s="2">
        <f>Table1[[#This Row],[HQ1 Min]]*2080</f>
        <v>37440</v>
      </c>
      <c r="O147" s="2"/>
      <c r="P147" s="2"/>
      <c r="Q147" s="35"/>
      <c r="R147" s="35"/>
      <c r="S147" s="35"/>
      <c r="T147" s="35"/>
      <c r="U147" s="2">
        <f>Table1[[#This Row],[HQ4 Max]]*2080</f>
        <v>80766.399999999994</v>
      </c>
    </row>
    <row r="148" spans="1:21" ht="13.15" customHeight="1" x14ac:dyDescent="0.2">
      <c r="A148" s="83" t="s">
        <v>1219</v>
      </c>
      <c r="B148" s="3" t="s">
        <v>1220</v>
      </c>
      <c r="C148" s="10" t="s">
        <v>47</v>
      </c>
      <c r="D148" s="10" t="s">
        <v>52</v>
      </c>
      <c r="E148" s="10" t="s">
        <v>49</v>
      </c>
      <c r="F148" s="2">
        <v>29.04</v>
      </c>
      <c r="G148" s="2">
        <v>32.840000000000003</v>
      </c>
      <c r="H148" s="2">
        <v>32.85</v>
      </c>
      <c r="I148" s="2">
        <v>36.64</v>
      </c>
      <c r="J148" s="2">
        <v>36.65</v>
      </c>
      <c r="K148" s="2">
        <v>40.44</v>
      </c>
      <c r="L148" s="2">
        <v>40.449999999999996</v>
      </c>
      <c r="M148" s="2">
        <v>44.24</v>
      </c>
      <c r="N148" s="2">
        <v>60408.160000000003</v>
      </c>
      <c r="O148" s="2">
        <v>68312.67</v>
      </c>
      <c r="P148" s="2">
        <v>68312.679999999993</v>
      </c>
      <c r="Q148" s="35">
        <v>76217.17</v>
      </c>
      <c r="R148" s="35">
        <v>76217.179999999993</v>
      </c>
      <c r="S148" s="35">
        <v>84121.68</v>
      </c>
      <c r="T148" s="35">
        <v>84121.689999999988</v>
      </c>
      <c r="U148" s="2">
        <v>92026.18</v>
      </c>
    </row>
    <row r="149" spans="1:21" ht="13.15" customHeight="1" x14ac:dyDescent="0.2">
      <c r="A149" s="83" t="s">
        <v>301</v>
      </c>
      <c r="B149" s="3" t="s">
        <v>302</v>
      </c>
      <c r="C149" s="10" t="s">
        <v>47</v>
      </c>
      <c r="D149" s="10" t="s">
        <v>58</v>
      </c>
      <c r="E149" s="10" t="s">
        <v>49</v>
      </c>
      <c r="F149" s="2">
        <v>25</v>
      </c>
      <c r="G149" s="2">
        <v>28.27</v>
      </c>
      <c r="H149" s="2">
        <v>28.28</v>
      </c>
      <c r="I149" s="2">
        <v>31.55</v>
      </c>
      <c r="J149" s="2">
        <v>31.560000000000002</v>
      </c>
      <c r="K149" s="2">
        <v>34.82</v>
      </c>
      <c r="L149" s="2">
        <v>34.83</v>
      </c>
      <c r="M149" s="2">
        <v>38.090000000000003</v>
      </c>
      <c r="N149" s="2">
        <v>52000</v>
      </c>
      <c r="O149" s="2">
        <v>58804.28</v>
      </c>
      <c r="P149" s="2">
        <v>58804.29</v>
      </c>
      <c r="Q149" s="35">
        <v>65608.570000000007</v>
      </c>
      <c r="R149" s="35">
        <v>65608.58</v>
      </c>
      <c r="S149" s="35">
        <v>72412.850000000006</v>
      </c>
      <c r="T149" s="35">
        <v>72412.86</v>
      </c>
      <c r="U149" s="2">
        <v>79217.13</v>
      </c>
    </row>
    <row r="150" spans="1:21" ht="13.15" customHeight="1" x14ac:dyDescent="0.2">
      <c r="A150" s="83" t="s">
        <v>584</v>
      </c>
      <c r="B150" s="3" t="s">
        <v>585</v>
      </c>
      <c r="C150" s="10" t="s">
        <v>47</v>
      </c>
      <c r="D150" s="10" t="s">
        <v>108</v>
      </c>
      <c r="E150" s="10" t="s">
        <v>49</v>
      </c>
      <c r="F150" s="2">
        <v>29.36</v>
      </c>
      <c r="G150" s="2">
        <v>33.200000000000003</v>
      </c>
      <c r="H150" s="2">
        <v>33.21</v>
      </c>
      <c r="I150" s="2">
        <v>37.04</v>
      </c>
      <c r="J150" s="2">
        <v>37.049999999999997</v>
      </c>
      <c r="K150" s="2">
        <v>40.880000000000003</v>
      </c>
      <c r="L150" s="2">
        <v>40.89</v>
      </c>
      <c r="M150" s="2">
        <v>44.72</v>
      </c>
      <c r="N150" s="2">
        <v>61061.22</v>
      </c>
      <c r="O150" s="2">
        <v>69051.179999999993</v>
      </c>
      <c r="P150" s="2">
        <v>69051.189999999988</v>
      </c>
      <c r="Q150" s="35">
        <v>77041.14</v>
      </c>
      <c r="R150" s="35">
        <v>77041.149999999994</v>
      </c>
      <c r="S150" s="35">
        <v>85031.1</v>
      </c>
      <c r="T150" s="35">
        <v>85031.11</v>
      </c>
      <c r="U150" s="2">
        <v>93021.06</v>
      </c>
    </row>
    <row r="151" spans="1:21" ht="13.15" customHeight="1" x14ac:dyDescent="0.2">
      <c r="A151" s="83" t="s">
        <v>924</v>
      </c>
      <c r="B151" s="3" t="s">
        <v>925</v>
      </c>
      <c r="C151" s="10" t="s">
        <v>15</v>
      </c>
      <c r="D151" s="10" t="s">
        <v>20</v>
      </c>
      <c r="E151" s="10" t="s">
        <v>17</v>
      </c>
      <c r="F151" s="2">
        <v>17.89</v>
      </c>
      <c r="G151" s="2">
        <v>20</v>
      </c>
      <c r="H151" s="2">
        <v>20.010000000000002</v>
      </c>
      <c r="I151" s="2">
        <v>22.1</v>
      </c>
      <c r="J151" s="2">
        <v>22.110000000000003</v>
      </c>
      <c r="K151" s="2">
        <v>24.21</v>
      </c>
      <c r="L151" s="2">
        <v>24.220000000000002</v>
      </c>
      <c r="M151" s="2">
        <v>26.31</v>
      </c>
      <c r="N151" s="2">
        <v>37208.33</v>
      </c>
      <c r="O151" s="2">
        <v>41588.449999999997</v>
      </c>
      <c r="P151" s="2">
        <v>41588.46</v>
      </c>
      <c r="Q151" s="35">
        <v>45968.57</v>
      </c>
      <c r="R151" s="35">
        <v>45968.58</v>
      </c>
      <c r="S151" s="35">
        <v>50348.69</v>
      </c>
      <c r="T151" s="35">
        <v>50348.700000000004</v>
      </c>
      <c r="U151" s="2">
        <v>54728.81</v>
      </c>
    </row>
    <row r="152" spans="1:21" ht="13.15" customHeight="1" x14ac:dyDescent="0.2">
      <c r="A152" s="83" t="s">
        <v>922</v>
      </c>
      <c r="B152" s="3" t="s">
        <v>923</v>
      </c>
      <c r="C152" s="10" t="s">
        <v>15</v>
      </c>
      <c r="D152" s="10" t="s">
        <v>36</v>
      </c>
      <c r="E152" s="10" t="s">
        <v>17</v>
      </c>
      <c r="F152" s="2">
        <v>16.43</v>
      </c>
      <c r="G152" s="2">
        <v>18.36</v>
      </c>
      <c r="H152" s="2">
        <v>18.37</v>
      </c>
      <c r="I152" s="2">
        <v>20.3</v>
      </c>
      <c r="J152" s="2">
        <v>20.310000000000002</v>
      </c>
      <c r="K152" s="2">
        <v>22.23</v>
      </c>
      <c r="L152" s="2">
        <v>22.240000000000002</v>
      </c>
      <c r="M152" s="2">
        <v>24.161004326923077</v>
      </c>
      <c r="N152" s="2">
        <v>34166.67</v>
      </c>
      <c r="O152" s="2">
        <v>38188.730000000003</v>
      </c>
      <c r="P152" s="2">
        <v>38188.740000000005</v>
      </c>
      <c r="Q152" s="35">
        <v>42210.78</v>
      </c>
      <c r="R152" s="35">
        <v>42210.79</v>
      </c>
      <c r="S152" s="35">
        <v>46232.84</v>
      </c>
      <c r="T152" s="35">
        <v>46232.85</v>
      </c>
      <c r="U152" s="2">
        <v>50254.89</v>
      </c>
    </row>
    <row r="153" spans="1:21" ht="13.15" customHeight="1" x14ac:dyDescent="0.2">
      <c r="A153" s="83" t="s">
        <v>1335</v>
      </c>
      <c r="B153" s="3" t="s">
        <v>1770</v>
      </c>
      <c r="C153" s="10" t="s">
        <v>15</v>
      </c>
      <c r="D153" s="10" t="s">
        <v>16</v>
      </c>
      <c r="E153" s="10" t="s">
        <v>17</v>
      </c>
      <c r="F153" s="2">
        <v>21.59</v>
      </c>
      <c r="G153" s="2">
        <v>24.41</v>
      </c>
      <c r="H153" s="2">
        <v>24.42</v>
      </c>
      <c r="I153" s="2">
        <v>27.24</v>
      </c>
      <c r="J153" s="2">
        <v>27.25</v>
      </c>
      <c r="K153" s="2">
        <v>30.06</v>
      </c>
      <c r="L153" s="2">
        <v>30.07</v>
      </c>
      <c r="M153" s="2">
        <v>32.880000000000003</v>
      </c>
      <c r="N153" s="2">
        <v>44897.96</v>
      </c>
      <c r="O153" s="2">
        <v>50772.93</v>
      </c>
      <c r="P153" s="2">
        <v>50772.94</v>
      </c>
      <c r="Q153" s="35">
        <v>56647.9</v>
      </c>
      <c r="R153" s="35">
        <v>56647.91</v>
      </c>
      <c r="S153" s="35">
        <v>62522.86</v>
      </c>
      <c r="T153" s="35">
        <v>62522.87</v>
      </c>
      <c r="U153" s="2">
        <v>68397.83</v>
      </c>
    </row>
    <row r="154" spans="1:21" ht="13.15" customHeight="1" x14ac:dyDescent="0.2">
      <c r="A154" s="83" t="s">
        <v>1382</v>
      </c>
      <c r="B154" s="3" t="s">
        <v>1383</v>
      </c>
      <c r="C154" s="10" t="s">
        <v>47</v>
      </c>
      <c r="D154" s="10" t="s">
        <v>55</v>
      </c>
      <c r="E154" s="10" t="s">
        <v>49</v>
      </c>
      <c r="F154" s="2">
        <v>32.31</v>
      </c>
      <c r="G154" s="2">
        <v>36.96</v>
      </c>
      <c r="H154" s="2">
        <v>36.97</v>
      </c>
      <c r="I154" s="2">
        <v>41.61</v>
      </c>
      <c r="J154" s="2">
        <v>41.62</v>
      </c>
      <c r="K154" s="2">
        <v>46.26</v>
      </c>
      <c r="L154" s="2">
        <v>46.269999999999996</v>
      </c>
      <c r="M154" s="2">
        <v>50.91</v>
      </c>
      <c r="N154" s="2">
        <v>67200</v>
      </c>
      <c r="O154" s="2">
        <v>76875.75</v>
      </c>
      <c r="P154" s="2">
        <v>76875.759999999995</v>
      </c>
      <c r="Q154" s="35">
        <v>86551.5</v>
      </c>
      <c r="R154" s="35">
        <v>86551.51</v>
      </c>
      <c r="S154" s="35">
        <v>96227.25</v>
      </c>
      <c r="T154" s="35">
        <v>96227.26</v>
      </c>
      <c r="U154" s="2">
        <v>105902.99999999999</v>
      </c>
    </row>
    <row r="155" spans="1:21" ht="13.15" customHeight="1" x14ac:dyDescent="0.2">
      <c r="A155" s="83" t="s">
        <v>206</v>
      </c>
      <c r="B155" s="3" t="s">
        <v>207</v>
      </c>
      <c r="C155" s="10" t="s">
        <v>47</v>
      </c>
      <c r="D155" s="10" t="s">
        <v>58</v>
      </c>
      <c r="E155" s="10" t="s">
        <v>49</v>
      </c>
      <c r="F155" s="2">
        <v>25</v>
      </c>
      <c r="G155" s="2">
        <v>28.27</v>
      </c>
      <c r="H155" s="2">
        <v>28.28</v>
      </c>
      <c r="I155" s="2">
        <v>31.55</v>
      </c>
      <c r="J155" s="2">
        <v>31.560000000000002</v>
      </c>
      <c r="K155" s="2">
        <v>34.82</v>
      </c>
      <c r="L155" s="2">
        <v>34.83</v>
      </c>
      <c r="M155" s="2">
        <v>38.090000000000003</v>
      </c>
      <c r="N155" s="2">
        <v>52000</v>
      </c>
      <c r="O155" s="2">
        <v>58804.28</v>
      </c>
      <c r="P155" s="2">
        <v>58804.29</v>
      </c>
      <c r="Q155" s="35">
        <v>65608.570000000007</v>
      </c>
      <c r="R155" s="35">
        <v>65608.58</v>
      </c>
      <c r="S155" s="35">
        <v>72412.850000000006</v>
      </c>
      <c r="T155" s="35">
        <v>72412.86</v>
      </c>
      <c r="U155" s="2">
        <v>79217.13</v>
      </c>
    </row>
    <row r="156" spans="1:21" ht="13.15" customHeight="1" x14ac:dyDescent="0.2">
      <c r="A156" s="83" t="s">
        <v>1253</v>
      </c>
      <c r="B156" s="3" t="s">
        <v>1254</v>
      </c>
      <c r="C156" s="10" t="s">
        <v>15</v>
      </c>
      <c r="D156" s="10" t="s">
        <v>41</v>
      </c>
      <c r="E156" s="10" t="s">
        <v>17</v>
      </c>
      <c r="F156" s="2">
        <v>19.13</v>
      </c>
      <c r="G156" s="2">
        <v>21.38</v>
      </c>
      <c r="H156" s="2">
        <v>21.39</v>
      </c>
      <c r="I156" s="2">
        <v>23.64</v>
      </c>
      <c r="J156" s="2">
        <v>23.650000000000002</v>
      </c>
      <c r="K156" s="2">
        <v>25.89</v>
      </c>
      <c r="L156" s="2">
        <v>25.900000000000002</v>
      </c>
      <c r="M156" s="2">
        <v>28.14</v>
      </c>
      <c r="N156" s="2">
        <v>39791.67</v>
      </c>
      <c r="O156" s="2">
        <v>44475.9</v>
      </c>
      <c r="P156" s="2">
        <v>44475.91</v>
      </c>
      <c r="Q156" s="35">
        <v>49160.12</v>
      </c>
      <c r="R156" s="35">
        <v>49160.130000000005</v>
      </c>
      <c r="S156" s="35">
        <v>53844.35</v>
      </c>
      <c r="T156" s="35">
        <v>53844.36</v>
      </c>
      <c r="U156" s="2">
        <v>58528.57</v>
      </c>
    </row>
    <row r="157" spans="1:21" ht="13.15" customHeight="1" x14ac:dyDescent="0.2">
      <c r="A157" s="83" t="s">
        <v>1255</v>
      </c>
      <c r="B157" s="3" t="s">
        <v>1256</v>
      </c>
      <c r="C157" s="10" t="s">
        <v>47</v>
      </c>
      <c r="D157" s="10" t="s">
        <v>172</v>
      </c>
      <c r="E157" s="10" t="s">
        <v>17</v>
      </c>
      <c r="F157" s="2">
        <v>21.59</v>
      </c>
      <c r="G157" s="2">
        <v>24.41</v>
      </c>
      <c r="H157" s="2">
        <v>24.42</v>
      </c>
      <c r="I157" s="2">
        <v>27.24</v>
      </c>
      <c r="J157" s="2">
        <v>27.25</v>
      </c>
      <c r="K157" s="2">
        <v>30.06</v>
      </c>
      <c r="L157" s="2">
        <v>30.07</v>
      </c>
      <c r="M157" s="2">
        <v>32.880000000000003</v>
      </c>
      <c r="N157" s="2">
        <v>44897.96</v>
      </c>
      <c r="O157" s="2">
        <v>50772.93</v>
      </c>
      <c r="P157" s="2">
        <v>50772.94</v>
      </c>
      <c r="Q157" s="35">
        <v>56647.9</v>
      </c>
      <c r="R157" s="35">
        <v>56647.91</v>
      </c>
      <c r="S157" s="35">
        <v>62522.86</v>
      </c>
      <c r="T157" s="35">
        <v>62522.87</v>
      </c>
      <c r="U157" s="2">
        <v>68397.83</v>
      </c>
    </row>
    <row r="158" spans="1:21" ht="13.15" customHeight="1" x14ac:dyDescent="0.2">
      <c r="A158" s="83" t="s">
        <v>1257</v>
      </c>
      <c r="B158" s="3" t="s">
        <v>1258</v>
      </c>
      <c r="C158" s="10" t="s">
        <v>47</v>
      </c>
      <c r="D158" s="10" t="s">
        <v>58</v>
      </c>
      <c r="E158" s="10" t="s">
        <v>49</v>
      </c>
      <c r="F158" s="2">
        <v>25</v>
      </c>
      <c r="G158" s="2">
        <v>28.27</v>
      </c>
      <c r="H158" s="2">
        <v>28.28</v>
      </c>
      <c r="I158" s="2">
        <v>31.55</v>
      </c>
      <c r="J158" s="2">
        <v>31.560000000000002</v>
      </c>
      <c r="K158" s="2">
        <v>34.82</v>
      </c>
      <c r="L158" s="2">
        <v>34.83</v>
      </c>
      <c r="M158" s="2">
        <v>38.090000000000003</v>
      </c>
      <c r="N158" s="2">
        <v>52000</v>
      </c>
      <c r="O158" s="2">
        <v>58804.28</v>
      </c>
      <c r="P158" s="2">
        <v>58804.29</v>
      </c>
      <c r="Q158" s="35">
        <v>65608.570000000007</v>
      </c>
      <c r="R158" s="35">
        <v>65608.58</v>
      </c>
      <c r="S158" s="35">
        <v>72412.850000000006</v>
      </c>
      <c r="T158" s="35">
        <v>72412.86</v>
      </c>
      <c r="U158" s="2">
        <v>79217.13</v>
      </c>
    </row>
    <row r="159" spans="1:21" ht="13.15" customHeight="1" x14ac:dyDescent="0.2">
      <c r="A159" s="83" t="s">
        <v>538</v>
      </c>
      <c r="B159" s="3" t="s">
        <v>539</v>
      </c>
      <c r="C159" s="10" t="s">
        <v>47</v>
      </c>
      <c r="D159" s="10" t="s">
        <v>126</v>
      </c>
      <c r="E159" s="10" t="s">
        <v>49</v>
      </c>
      <c r="F159" s="2">
        <v>42.63</v>
      </c>
      <c r="G159" s="2">
        <v>48.36</v>
      </c>
      <c r="H159" s="2">
        <v>48.37</v>
      </c>
      <c r="I159" s="2">
        <v>54.09</v>
      </c>
      <c r="J159" s="2">
        <v>54.1</v>
      </c>
      <c r="K159" s="2">
        <v>59.82</v>
      </c>
      <c r="L159" s="2">
        <v>59.83</v>
      </c>
      <c r="M159" s="2">
        <v>65.55</v>
      </c>
      <c r="N159" s="2">
        <v>88680</v>
      </c>
      <c r="O159" s="2">
        <v>100596.38</v>
      </c>
      <c r="P159" s="2">
        <v>100596.39</v>
      </c>
      <c r="Q159" s="35">
        <v>112512.75</v>
      </c>
      <c r="R159" s="35">
        <v>112512.76</v>
      </c>
      <c r="S159" s="35">
        <v>124429.13</v>
      </c>
      <c r="T159" s="35">
        <v>124429.14</v>
      </c>
      <c r="U159" s="2">
        <v>136345.5</v>
      </c>
    </row>
    <row r="160" spans="1:21" ht="13.15" customHeight="1" x14ac:dyDescent="0.2">
      <c r="A160" s="83" t="s">
        <v>885</v>
      </c>
      <c r="B160" s="3" t="s">
        <v>886</v>
      </c>
      <c r="C160" s="10" t="s">
        <v>47</v>
      </c>
      <c r="D160" s="10" t="s">
        <v>172</v>
      </c>
      <c r="E160" s="10" t="s">
        <v>17</v>
      </c>
      <c r="F160" s="2">
        <v>21.59</v>
      </c>
      <c r="G160" s="2">
        <v>24.41</v>
      </c>
      <c r="H160" s="2">
        <v>24.42</v>
      </c>
      <c r="I160" s="2">
        <v>27.24</v>
      </c>
      <c r="J160" s="2">
        <v>27.25</v>
      </c>
      <c r="K160" s="2">
        <v>30.06</v>
      </c>
      <c r="L160" s="2">
        <v>30.07</v>
      </c>
      <c r="M160" s="2">
        <v>32.880000000000003</v>
      </c>
      <c r="N160" s="2">
        <v>44897.96</v>
      </c>
      <c r="O160" s="2">
        <v>50772.93</v>
      </c>
      <c r="P160" s="2">
        <v>50772.94</v>
      </c>
      <c r="Q160" s="35">
        <v>56647.9</v>
      </c>
      <c r="R160" s="35">
        <v>56647.91</v>
      </c>
      <c r="S160" s="35">
        <v>62522.86</v>
      </c>
      <c r="T160" s="35">
        <v>62522.87</v>
      </c>
      <c r="U160" s="2">
        <v>68397.83</v>
      </c>
    </row>
    <row r="161" spans="1:21" ht="13.15" customHeight="1" x14ac:dyDescent="0.2">
      <c r="A161" s="83" t="s">
        <v>299</v>
      </c>
      <c r="B161" s="3" t="s">
        <v>300</v>
      </c>
      <c r="C161" s="10" t="s">
        <v>15</v>
      </c>
      <c r="D161" s="10" t="s">
        <v>16</v>
      </c>
      <c r="E161" s="10" t="s">
        <v>17</v>
      </c>
      <c r="F161" s="2">
        <v>21.59</v>
      </c>
      <c r="G161" s="2">
        <v>24.41</v>
      </c>
      <c r="H161" s="2">
        <v>24.42</v>
      </c>
      <c r="I161" s="2">
        <v>27.24</v>
      </c>
      <c r="J161" s="2">
        <v>27.25</v>
      </c>
      <c r="K161" s="2">
        <v>30.06</v>
      </c>
      <c r="L161" s="2">
        <v>30.07</v>
      </c>
      <c r="M161" s="2">
        <v>32.880000000000003</v>
      </c>
      <c r="N161" s="2">
        <v>44897.96</v>
      </c>
      <c r="O161" s="2">
        <v>50772.93</v>
      </c>
      <c r="P161" s="2">
        <v>50772.94</v>
      </c>
      <c r="Q161" s="35">
        <v>56647.9</v>
      </c>
      <c r="R161" s="35">
        <v>56647.91</v>
      </c>
      <c r="S161" s="35">
        <v>62522.86</v>
      </c>
      <c r="T161" s="35">
        <v>62522.87</v>
      </c>
      <c r="U161" s="2">
        <v>68397.83</v>
      </c>
    </row>
    <row r="162" spans="1:21" ht="13.15" customHeight="1" x14ac:dyDescent="0.2">
      <c r="A162" s="85" t="s">
        <v>1584</v>
      </c>
      <c r="B162" s="3" t="s">
        <v>1585</v>
      </c>
      <c r="C162" s="10" t="s">
        <v>47</v>
      </c>
      <c r="D162" s="10" t="s">
        <v>64</v>
      </c>
      <c r="E162" s="10" t="s">
        <v>49</v>
      </c>
      <c r="F162" s="2">
        <v>21.59</v>
      </c>
      <c r="G162" s="2">
        <v>24.41</v>
      </c>
      <c r="H162" s="2">
        <v>24.42</v>
      </c>
      <c r="I162" s="2">
        <v>27.24</v>
      </c>
      <c r="J162" s="2">
        <v>27.25</v>
      </c>
      <c r="K162" s="2">
        <v>30.06</v>
      </c>
      <c r="L162" s="2">
        <v>30.07</v>
      </c>
      <c r="M162" s="2">
        <v>32.880000000000003</v>
      </c>
      <c r="N162" s="2">
        <v>44897.96</v>
      </c>
      <c r="O162" s="2">
        <v>50772.93</v>
      </c>
      <c r="P162" s="2">
        <v>50772.94</v>
      </c>
      <c r="Q162" s="35">
        <v>56647.9</v>
      </c>
      <c r="R162" s="35">
        <v>56647.91</v>
      </c>
      <c r="S162" s="35">
        <v>62522.86</v>
      </c>
      <c r="T162" s="35">
        <v>62522.87</v>
      </c>
      <c r="U162" s="2">
        <v>68397.83</v>
      </c>
    </row>
    <row r="163" spans="1:21" ht="13.15" customHeight="1" x14ac:dyDescent="0.2">
      <c r="A163" s="83" t="s">
        <v>1313</v>
      </c>
      <c r="B163" s="3" t="s">
        <v>1314</v>
      </c>
      <c r="C163" s="10" t="s">
        <v>15</v>
      </c>
      <c r="D163" s="10" t="s">
        <v>41</v>
      </c>
      <c r="E163" s="10" t="s">
        <v>17</v>
      </c>
      <c r="F163" s="2">
        <v>19.13</v>
      </c>
      <c r="G163" s="2">
        <v>21.38</v>
      </c>
      <c r="H163" s="2">
        <v>21.39</v>
      </c>
      <c r="I163" s="2">
        <v>23.64</v>
      </c>
      <c r="J163" s="2">
        <v>23.650000000000002</v>
      </c>
      <c r="K163" s="2">
        <v>25.89</v>
      </c>
      <c r="L163" s="2">
        <v>25.900000000000002</v>
      </c>
      <c r="M163" s="2">
        <v>28.14</v>
      </c>
      <c r="N163" s="2">
        <v>39791.67</v>
      </c>
      <c r="O163" s="2">
        <v>44475.9</v>
      </c>
      <c r="P163" s="2">
        <v>44475.91</v>
      </c>
      <c r="Q163" s="35">
        <v>49160.12</v>
      </c>
      <c r="R163" s="35">
        <v>49160.130000000005</v>
      </c>
      <c r="S163" s="35">
        <v>53844.35</v>
      </c>
      <c r="T163" s="35">
        <v>53844.36</v>
      </c>
      <c r="U163" s="2">
        <v>58528.57</v>
      </c>
    </row>
    <row r="164" spans="1:21" ht="13.15" customHeight="1" x14ac:dyDescent="0.2">
      <c r="A164" s="83" t="s">
        <v>1317</v>
      </c>
      <c r="B164" s="3" t="s">
        <v>1318</v>
      </c>
      <c r="C164" s="10" t="s">
        <v>47</v>
      </c>
      <c r="D164" s="10" t="s">
        <v>52</v>
      </c>
      <c r="E164" s="10" t="s">
        <v>49</v>
      </c>
      <c r="F164" s="2">
        <v>29.04</v>
      </c>
      <c r="G164" s="2">
        <v>32.840000000000003</v>
      </c>
      <c r="H164" s="2">
        <v>32.85</v>
      </c>
      <c r="I164" s="2">
        <v>36.64</v>
      </c>
      <c r="J164" s="2">
        <v>36.65</v>
      </c>
      <c r="K164" s="2">
        <v>40.44</v>
      </c>
      <c r="L164" s="2">
        <v>40.449999999999996</v>
      </c>
      <c r="M164" s="2">
        <v>44.24</v>
      </c>
      <c r="N164" s="2">
        <v>60408.160000000003</v>
      </c>
      <c r="O164" s="2">
        <v>68312.67</v>
      </c>
      <c r="P164" s="2">
        <v>68312.679999999993</v>
      </c>
      <c r="Q164" s="35">
        <v>76217.17</v>
      </c>
      <c r="R164" s="35">
        <v>76217.179999999993</v>
      </c>
      <c r="S164" s="35">
        <v>84121.68</v>
      </c>
      <c r="T164" s="35">
        <v>84121.689999999988</v>
      </c>
      <c r="U164" s="2">
        <v>92026.18</v>
      </c>
    </row>
    <row r="165" spans="1:21" ht="13.15" customHeight="1" x14ac:dyDescent="0.2">
      <c r="A165" s="83" t="s">
        <v>1315</v>
      </c>
      <c r="B165" s="3" t="s">
        <v>1316</v>
      </c>
      <c r="C165" s="10" t="s">
        <v>104</v>
      </c>
      <c r="D165" s="10" t="s">
        <v>16</v>
      </c>
      <c r="E165" s="10" t="s">
        <v>17</v>
      </c>
      <c r="F165" s="2">
        <v>21.59</v>
      </c>
      <c r="G165" s="2">
        <v>24.41</v>
      </c>
      <c r="H165" s="2">
        <v>24.42</v>
      </c>
      <c r="I165" s="2">
        <v>27.24</v>
      </c>
      <c r="J165" s="2">
        <v>27.25</v>
      </c>
      <c r="K165" s="2">
        <v>30.06</v>
      </c>
      <c r="L165" s="2">
        <v>30.07</v>
      </c>
      <c r="M165" s="2">
        <v>32.880000000000003</v>
      </c>
      <c r="N165" s="2">
        <v>44897.96</v>
      </c>
      <c r="O165" s="2">
        <v>50772.93</v>
      </c>
      <c r="P165" s="2">
        <v>50772.94</v>
      </c>
      <c r="Q165" s="35">
        <v>56647.9</v>
      </c>
      <c r="R165" s="35">
        <v>56647.91</v>
      </c>
      <c r="S165" s="35">
        <v>62522.86</v>
      </c>
      <c r="T165" s="35">
        <v>62522.87</v>
      </c>
      <c r="U165" s="2">
        <v>68397.83</v>
      </c>
    </row>
    <row r="166" spans="1:21" ht="13.15" customHeight="1" x14ac:dyDescent="0.2">
      <c r="A166" s="83" t="s">
        <v>908</v>
      </c>
      <c r="B166" s="3" t="s">
        <v>909</v>
      </c>
      <c r="C166" s="10" t="s">
        <v>47</v>
      </c>
      <c r="D166" s="10" t="s">
        <v>52</v>
      </c>
      <c r="E166" s="10" t="s">
        <v>49</v>
      </c>
      <c r="F166" s="2">
        <v>29.04</v>
      </c>
      <c r="G166" s="2">
        <v>32.840000000000003</v>
      </c>
      <c r="H166" s="2">
        <v>32.85</v>
      </c>
      <c r="I166" s="2">
        <v>36.64</v>
      </c>
      <c r="J166" s="2">
        <v>36.65</v>
      </c>
      <c r="K166" s="2">
        <v>40.44</v>
      </c>
      <c r="L166" s="2">
        <v>40.449999999999996</v>
      </c>
      <c r="M166" s="2">
        <v>44.24</v>
      </c>
      <c r="N166" s="2">
        <v>60408.160000000003</v>
      </c>
      <c r="O166" s="2">
        <v>68312.67</v>
      </c>
      <c r="P166" s="2">
        <v>68312.679999999993</v>
      </c>
      <c r="Q166" s="35">
        <v>76217.17</v>
      </c>
      <c r="R166" s="35">
        <v>76217.179999999993</v>
      </c>
      <c r="S166" s="35">
        <v>84121.68</v>
      </c>
      <c r="T166" s="35">
        <v>84121.689999999988</v>
      </c>
      <c r="U166" s="2">
        <v>92026.18</v>
      </c>
    </row>
    <row r="167" spans="1:21" ht="13.15" customHeight="1" x14ac:dyDescent="0.2">
      <c r="A167" s="85" t="s">
        <v>1720</v>
      </c>
      <c r="B167" s="3" t="s">
        <v>1755</v>
      </c>
      <c r="C167" s="10" t="s">
        <v>47</v>
      </c>
      <c r="D167" s="10" t="s">
        <v>55</v>
      </c>
      <c r="E167" s="10" t="s">
        <v>49</v>
      </c>
      <c r="F167" s="2">
        <v>32.31</v>
      </c>
      <c r="G167" s="2">
        <v>36.96</v>
      </c>
      <c r="H167" s="2">
        <v>36.97</v>
      </c>
      <c r="I167" s="2">
        <v>41.61</v>
      </c>
      <c r="J167" s="2">
        <v>41.62</v>
      </c>
      <c r="K167" s="2">
        <v>46.26</v>
      </c>
      <c r="L167" s="2">
        <v>46.269999999999996</v>
      </c>
      <c r="M167" s="2">
        <v>50.91</v>
      </c>
      <c r="N167" s="2">
        <v>67200</v>
      </c>
      <c r="O167" s="2">
        <v>76875.75</v>
      </c>
      <c r="P167" s="2">
        <v>76875.759999999995</v>
      </c>
      <c r="Q167" s="35">
        <v>86551.5</v>
      </c>
      <c r="R167" s="35">
        <v>86551.51</v>
      </c>
      <c r="S167" s="35">
        <v>96227.25</v>
      </c>
      <c r="T167" s="35">
        <v>96227.26</v>
      </c>
      <c r="U167" s="2">
        <v>105902.99999999999</v>
      </c>
    </row>
    <row r="168" spans="1:21" ht="13.15" customHeight="1" x14ac:dyDescent="0.2">
      <c r="A168" s="83" t="s">
        <v>295</v>
      </c>
      <c r="B168" s="3" t="s">
        <v>296</v>
      </c>
      <c r="C168" s="10" t="s">
        <v>47</v>
      </c>
      <c r="D168" s="10" t="s">
        <v>172</v>
      </c>
      <c r="E168" s="10" t="s">
        <v>17</v>
      </c>
      <c r="F168" s="2">
        <v>21.59</v>
      </c>
      <c r="G168" s="2">
        <v>24.41</v>
      </c>
      <c r="H168" s="2">
        <v>24.42</v>
      </c>
      <c r="I168" s="2">
        <v>27.24</v>
      </c>
      <c r="J168" s="2">
        <v>27.25</v>
      </c>
      <c r="K168" s="2">
        <v>30.06</v>
      </c>
      <c r="L168" s="2">
        <v>30.07</v>
      </c>
      <c r="M168" s="2">
        <v>32.880000000000003</v>
      </c>
      <c r="N168" s="2">
        <v>44897.96</v>
      </c>
      <c r="O168" s="2">
        <v>50772.93</v>
      </c>
      <c r="P168" s="2">
        <v>50772.94</v>
      </c>
      <c r="Q168" s="35">
        <v>56647.9</v>
      </c>
      <c r="R168" s="35">
        <v>56647.91</v>
      </c>
      <c r="S168" s="35">
        <v>62522.86</v>
      </c>
      <c r="T168" s="35">
        <v>62522.87</v>
      </c>
      <c r="U168" s="2">
        <v>68397.83</v>
      </c>
    </row>
    <row r="169" spans="1:21" ht="13.15" customHeight="1" x14ac:dyDescent="0.2">
      <c r="A169" s="83" t="s">
        <v>297</v>
      </c>
      <c r="B169" s="3" t="s">
        <v>298</v>
      </c>
      <c r="C169" s="10" t="s">
        <v>47</v>
      </c>
      <c r="D169" s="10" t="s">
        <v>52</v>
      </c>
      <c r="E169" s="10" t="s">
        <v>49</v>
      </c>
      <c r="F169" s="2">
        <v>29.04</v>
      </c>
      <c r="G169" s="2">
        <v>32.840000000000003</v>
      </c>
      <c r="H169" s="2">
        <v>32.85</v>
      </c>
      <c r="I169" s="2">
        <v>36.64</v>
      </c>
      <c r="J169" s="2">
        <v>36.65</v>
      </c>
      <c r="K169" s="2">
        <v>40.44</v>
      </c>
      <c r="L169" s="2">
        <v>40.449999999999996</v>
      </c>
      <c r="M169" s="2">
        <v>44.24</v>
      </c>
      <c r="N169" s="2">
        <v>60408.160000000003</v>
      </c>
      <c r="O169" s="2">
        <v>68312.67</v>
      </c>
      <c r="P169" s="2">
        <v>68312.679999999993</v>
      </c>
      <c r="Q169" s="35">
        <v>76217.17</v>
      </c>
      <c r="R169" s="35">
        <v>76217.179999999993</v>
      </c>
      <c r="S169" s="35">
        <v>84121.68</v>
      </c>
      <c r="T169" s="35">
        <v>84121.689999999988</v>
      </c>
      <c r="U169" s="2">
        <v>92026.18</v>
      </c>
    </row>
    <row r="170" spans="1:21" ht="13.15" customHeight="1" x14ac:dyDescent="0.2">
      <c r="A170" s="85" t="s">
        <v>1625</v>
      </c>
      <c r="B170" s="3" t="s">
        <v>1626</v>
      </c>
      <c r="C170" s="10" t="s">
        <v>47</v>
      </c>
      <c r="D170" s="10" t="s">
        <v>55</v>
      </c>
      <c r="E170" s="10" t="s">
        <v>49</v>
      </c>
      <c r="F170" s="2">
        <v>32.31</v>
      </c>
      <c r="G170" s="2">
        <v>36.96</v>
      </c>
      <c r="H170" s="2">
        <v>36.97</v>
      </c>
      <c r="I170" s="2">
        <v>41.61</v>
      </c>
      <c r="J170" s="2">
        <v>41.62</v>
      </c>
      <c r="K170" s="2">
        <v>46.26</v>
      </c>
      <c r="L170" s="2">
        <v>46.269999999999996</v>
      </c>
      <c r="M170" s="2">
        <v>50.91</v>
      </c>
      <c r="N170" s="2">
        <v>67200</v>
      </c>
      <c r="O170" s="2">
        <v>76875.75</v>
      </c>
      <c r="P170" s="2">
        <v>76875.759999999995</v>
      </c>
      <c r="Q170" s="35">
        <v>86551.5</v>
      </c>
      <c r="R170" s="35">
        <v>86551.51</v>
      </c>
      <c r="S170" s="35">
        <v>96227.25</v>
      </c>
      <c r="T170" s="35">
        <v>96227.26</v>
      </c>
      <c r="U170" s="2">
        <v>105902.99999999999</v>
      </c>
    </row>
    <row r="171" spans="1:21" ht="13.15" customHeight="1" x14ac:dyDescent="0.2">
      <c r="A171" s="83" t="s">
        <v>345</v>
      </c>
      <c r="B171" s="3" t="s">
        <v>346</v>
      </c>
      <c r="C171" s="10" t="s">
        <v>15</v>
      </c>
      <c r="D171" s="10" t="s">
        <v>95</v>
      </c>
      <c r="E171" s="10" t="s">
        <v>17</v>
      </c>
      <c r="F171" s="2">
        <v>20.149999999999999</v>
      </c>
      <c r="G171" s="2">
        <v>22.52</v>
      </c>
      <c r="H171" s="2">
        <v>22.53</v>
      </c>
      <c r="I171" s="2">
        <v>24.9</v>
      </c>
      <c r="J171" s="2">
        <v>24.91</v>
      </c>
      <c r="K171" s="2">
        <v>27.27</v>
      </c>
      <c r="L171" s="2">
        <v>27.28</v>
      </c>
      <c r="M171" s="2">
        <v>29.64</v>
      </c>
      <c r="N171" s="2">
        <v>41916.67</v>
      </c>
      <c r="O171" s="2">
        <v>46851.05</v>
      </c>
      <c r="P171" s="2">
        <v>46851.060000000005</v>
      </c>
      <c r="Q171" s="35">
        <v>51785.42</v>
      </c>
      <c r="R171" s="35">
        <v>51785.43</v>
      </c>
      <c r="S171" s="35">
        <v>56719.8</v>
      </c>
      <c r="T171" s="35">
        <v>56719.810000000005</v>
      </c>
      <c r="U171" s="2">
        <v>61654.17</v>
      </c>
    </row>
    <row r="172" spans="1:21" ht="13.15" customHeight="1" x14ac:dyDescent="0.2">
      <c r="A172" s="83" t="s">
        <v>347</v>
      </c>
      <c r="B172" s="3" t="s">
        <v>348</v>
      </c>
      <c r="C172" s="10" t="s">
        <v>104</v>
      </c>
      <c r="D172" s="10" t="s">
        <v>26</v>
      </c>
      <c r="E172" s="10" t="s">
        <v>17</v>
      </c>
      <c r="F172" s="2">
        <v>25.65</v>
      </c>
      <c r="G172" s="2">
        <v>29.01</v>
      </c>
      <c r="H172" s="2">
        <v>29.020000000000003</v>
      </c>
      <c r="I172" s="2">
        <v>32.36</v>
      </c>
      <c r="J172" s="2">
        <v>32.369999999999997</v>
      </c>
      <c r="K172" s="2">
        <v>35.72</v>
      </c>
      <c r="L172" s="2">
        <v>35.729999999999997</v>
      </c>
      <c r="M172" s="2">
        <v>39.07</v>
      </c>
      <c r="N172" s="2">
        <v>53346.94</v>
      </c>
      <c r="O172" s="2">
        <v>60327.47</v>
      </c>
      <c r="P172" s="2">
        <v>60327.48</v>
      </c>
      <c r="Q172" s="35">
        <v>67308</v>
      </c>
      <c r="R172" s="35">
        <v>67308.009999999995</v>
      </c>
      <c r="S172" s="35">
        <v>74288.53</v>
      </c>
      <c r="T172" s="35">
        <v>74288.539999999994</v>
      </c>
      <c r="U172" s="2">
        <v>81269.06</v>
      </c>
    </row>
    <row r="173" spans="1:21" ht="13.15" customHeight="1" x14ac:dyDescent="0.2">
      <c r="A173" s="83" t="s">
        <v>351</v>
      </c>
      <c r="B173" s="3" t="s">
        <v>352</v>
      </c>
      <c r="C173" s="10" t="s">
        <v>104</v>
      </c>
      <c r="D173" s="10" t="s">
        <v>340</v>
      </c>
      <c r="E173" s="10" t="s">
        <v>17</v>
      </c>
      <c r="F173" s="2">
        <v>29.36</v>
      </c>
      <c r="G173" s="2">
        <v>33.200000000000003</v>
      </c>
      <c r="H173" s="2">
        <v>33.21</v>
      </c>
      <c r="I173" s="2">
        <v>37.04</v>
      </c>
      <c r="J173" s="2">
        <v>37.049999999999997</v>
      </c>
      <c r="K173" s="2">
        <v>40.880000000000003</v>
      </c>
      <c r="L173" s="2">
        <v>40.89</v>
      </c>
      <c r="M173" s="2">
        <v>44.72</v>
      </c>
      <c r="N173" s="2">
        <v>61061.22</v>
      </c>
      <c r="O173" s="2">
        <v>69051.179999999993</v>
      </c>
      <c r="P173" s="2">
        <v>69051.189999999988</v>
      </c>
      <c r="Q173" s="35">
        <v>77041.14</v>
      </c>
      <c r="R173" s="35">
        <v>77041.149999999994</v>
      </c>
      <c r="S173" s="35">
        <v>85031.1</v>
      </c>
      <c r="T173" s="35">
        <v>85031.11</v>
      </c>
      <c r="U173" s="2">
        <v>93021.06</v>
      </c>
    </row>
    <row r="174" spans="1:21" ht="13.15" customHeight="1" x14ac:dyDescent="0.2">
      <c r="A174" s="83" t="s">
        <v>269</v>
      </c>
      <c r="B174" s="3" t="s">
        <v>270</v>
      </c>
      <c r="C174" s="10" t="s">
        <v>47</v>
      </c>
      <c r="D174" s="10" t="s">
        <v>233</v>
      </c>
      <c r="E174" s="10" t="s">
        <v>49</v>
      </c>
      <c r="F174" s="2">
        <v>62.97</v>
      </c>
      <c r="G174" s="2">
        <v>72.239999999999995</v>
      </c>
      <c r="H174" s="2">
        <v>72.25</v>
      </c>
      <c r="I174" s="2">
        <v>81.510000000000005</v>
      </c>
      <c r="J174" s="2">
        <v>81.52000000000001</v>
      </c>
      <c r="K174" s="2">
        <v>90.78</v>
      </c>
      <c r="L174" s="2">
        <v>90.79</v>
      </c>
      <c r="M174" s="2">
        <v>100.05</v>
      </c>
      <c r="N174" s="2">
        <v>130980.39</v>
      </c>
      <c r="O174" s="2">
        <v>150259.07</v>
      </c>
      <c r="P174" s="2">
        <v>150259.08000000002</v>
      </c>
      <c r="Q174" s="35">
        <v>169537.75</v>
      </c>
      <c r="R174" s="35">
        <v>169537.76</v>
      </c>
      <c r="S174" s="35">
        <v>188816.42</v>
      </c>
      <c r="T174" s="35">
        <v>188816.43000000002</v>
      </c>
      <c r="U174" s="2">
        <v>208095.1</v>
      </c>
    </row>
    <row r="175" spans="1:21" ht="13.15" customHeight="1" x14ac:dyDescent="0.2">
      <c r="A175" s="83" t="s">
        <v>744</v>
      </c>
      <c r="B175" s="3" t="s">
        <v>745</v>
      </c>
      <c r="C175" s="10" t="s">
        <v>15</v>
      </c>
      <c r="D175" s="10" t="s">
        <v>20</v>
      </c>
      <c r="E175" s="10" t="s">
        <v>17</v>
      </c>
      <c r="F175" s="2">
        <v>17.89</v>
      </c>
      <c r="G175" s="2">
        <v>20</v>
      </c>
      <c r="H175" s="2">
        <v>20.010000000000002</v>
      </c>
      <c r="I175" s="2">
        <v>22.1</v>
      </c>
      <c r="J175" s="2">
        <v>22.110000000000003</v>
      </c>
      <c r="K175" s="2">
        <v>24.21</v>
      </c>
      <c r="L175" s="2">
        <v>24.220000000000002</v>
      </c>
      <c r="M175" s="2">
        <v>26.31</v>
      </c>
      <c r="N175" s="2">
        <v>37208.33</v>
      </c>
      <c r="O175" s="2">
        <v>41588.449999999997</v>
      </c>
      <c r="P175" s="2">
        <v>41588.46</v>
      </c>
      <c r="Q175" s="35">
        <v>45968.57</v>
      </c>
      <c r="R175" s="35">
        <v>45968.58</v>
      </c>
      <c r="S175" s="35">
        <v>50348.69</v>
      </c>
      <c r="T175" s="35">
        <v>50348.700000000004</v>
      </c>
      <c r="U175" s="2">
        <v>54728.81</v>
      </c>
    </row>
    <row r="176" spans="1:21" ht="13.15" customHeight="1" x14ac:dyDescent="0.2">
      <c r="A176" s="83" t="s">
        <v>934</v>
      </c>
      <c r="B176" s="3" t="s">
        <v>935</v>
      </c>
      <c r="C176" s="10" t="s">
        <v>104</v>
      </c>
      <c r="D176" s="10" t="s">
        <v>41</v>
      </c>
      <c r="E176" s="10" t="s">
        <v>17</v>
      </c>
      <c r="F176" s="2">
        <v>19.13</v>
      </c>
      <c r="G176" s="2">
        <v>21.38</v>
      </c>
      <c r="H176" s="2">
        <v>21.39</v>
      </c>
      <c r="I176" s="2">
        <v>23.64</v>
      </c>
      <c r="J176" s="2">
        <v>23.650000000000002</v>
      </c>
      <c r="K176" s="2">
        <v>25.89</v>
      </c>
      <c r="L176" s="2">
        <v>25.900000000000002</v>
      </c>
      <c r="M176" s="2">
        <v>28.14</v>
      </c>
      <c r="N176" s="2">
        <v>39791.67</v>
      </c>
      <c r="O176" s="2">
        <v>44475.9</v>
      </c>
      <c r="P176" s="2">
        <v>44475.91</v>
      </c>
      <c r="Q176" s="35">
        <v>49160.12</v>
      </c>
      <c r="R176" s="35">
        <v>49160.130000000005</v>
      </c>
      <c r="S176" s="35">
        <v>53844.35</v>
      </c>
      <c r="T176" s="35">
        <v>53844.36</v>
      </c>
      <c r="U176" s="2">
        <v>58528.57</v>
      </c>
    </row>
    <row r="177" spans="1:21" ht="13.15" customHeight="1" x14ac:dyDescent="0.2">
      <c r="A177" s="83" t="s">
        <v>936</v>
      </c>
      <c r="B177" s="3" t="s">
        <v>937</v>
      </c>
      <c r="C177" s="10" t="s">
        <v>15</v>
      </c>
      <c r="D177" s="10" t="s">
        <v>306</v>
      </c>
      <c r="E177" s="10" t="s">
        <v>17</v>
      </c>
      <c r="F177" s="2">
        <v>15.06</v>
      </c>
      <c r="G177" s="2">
        <v>16.84</v>
      </c>
      <c r="H177" s="2">
        <v>16.850000000000001</v>
      </c>
      <c r="I177" s="2">
        <v>18.61</v>
      </c>
      <c r="J177" s="2">
        <v>18.62</v>
      </c>
      <c r="K177" s="2">
        <v>20.39</v>
      </c>
      <c r="L177" s="2">
        <v>20.400000000000002</v>
      </c>
      <c r="M177" s="2">
        <v>22.16</v>
      </c>
      <c r="N177" s="2">
        <v>31333.33</v>
      </c>
      <c r="O177" s="2">
        <v>35021.85</v>
      </c>
      <c r="P177" s="2">
        <v>35021.86</v>
      </c>
      <c r="Q177" s="35">
        <v>38710.379999999997</v>
      </c>
      <c r="R177" s="35">
        <v>38710.39</v>
      </c>
      <c r="S177" s="35">
        <v>42398.9</v>
      </c>
      <c r="T177" s="35">
        <v>42398.91</v>
      </c>
      <c r="U177" s="2">
        <v>46087.42</v>
      </c>
    </row>
    <row r="178" spans="1:21" ht="13.15" customHeight="1" x14ac:dyDescent="0.2">
      <c r="A178" s="83" t="s">
        <v>942</v>
      </c>
      <c r="B178" s="3" t="s">
        <v>943</v>
      </c>
      <c r="C178" s="10" t="s">
        <v>47</v>
      </c>
      <c r="D178" s="10" t="s">
        <v>58</v>
      </c>
      <c r="E178" s="10" t="s">
        <v>49</v>
      </c>
      <c r="F178" s="2">
        <v>25</v>
      </c>
      <c r="G178" s="2">
        <v>28.27</v>
      </c>
      <c r="H178" s="2">
        <v>28.28</v>
      </c>
      <c r="I178" s="2">
        <v>31.55</v>
      </c>
      <c r="J178" s="2">
        <v>31.560000000000002</v>
      </c>
      <c r="K178" s="2">
        <v>34.82</v>
      </c>
      <c r="L178" s="2">
        <v>34.83</v>
      </c>
      <c r="M178" s="2">
        <v>38.090000000000003</v>
      </c>
      <c r="N178" s="2">
        <v>52000</v>
      </c>
      <c r="O178" s="2">
        <v>58804.28</v>
      </c>
      <c r="P178" s="2">
        <v>58804.29</v>
      </c>
      <c r="Q178" s="35">
        <v>65608.570000000007</v>
      </c>
      <c r="R178" s="35">
        <v>65608.58</v>
      </c>
      <c r="S178" s="35">
        <v>72412.850000000006</v>
      </c>
      <c r="T178" s="35">
        <v>72412.86</v>
      </c>
      <c r="U178" s="2">
        <v>79217.13</v>
      </c>
    </row>
    <row r="179" spans="1:21" ht="13.15" customHeight="1" x14ac:dyDescent="0.2">
      <c r="A179" s="83" t="s">
        <v>940</v>
      </c>
      <c r="B179" s="3" t="s">
        <v>941</v>
      </c>
      <c r="C179" s="10" t="s">
        <v>47</v>
      </c>
      <c r="D179" s="10" t="s">
        <v>52</v>
      </c>
      <c r="E179" s="10" t="s">
        <v>49</v>
      </c>
      <c r="F179" s="2">
        <v>29.04</v>
      </c>
      <c r="G179" s="2">
        <v>32.840000000000003</v>
      </c>
      <c r="H179" s="2">
        <v>32.85</v>
      </c>
      <c r="I179" s="2">
        <v>36.64</v>
      </c>
      <c r="J179" s="2">
        <v>36.65</v>
      </c>
      <c r="K179" s="2">
        <v>40.44</v>
      </c>
      <c r="L179" s="2">
        <v>40.449999999999996</v>
      </c>
      <c r="M179" s="2">
        <v>44.24</v>
      </c>
      <c r="N179" s="2">
        <v>60408.160000000003</v>
      </c>
      <c r="O179" s="2">
        <v>68312.67</v>
      </c>
      <c r="P179" s="2">
        <v>68312.679999999993</v>
      </c>
      <c r="Q179" s="35">
        <v>76217.17</v>
      </c>
      <c r="R179" s="35">
        <v>76217.179999999993</v>
      </c>
      <c r="S179" s="35">
        <v>84121.68</v>
      </c>
      <c r="T179" s="35">
        <v>84121.689999999988</v>
      </c>
      <c r="U179" s="2">
        <v>92026.18</v>
      </c>
    </row>
    <row r="180" spans="1:21" ht="13.15" customHeight="1" x14ac:dyDescent="0.2">
      <c r="A180" s="83" t="s">
        <v>938</v>
      </c>
      <c r="B180" s="3" t="s">
        <v>939</v>
      </c>
      <c r="C180" s="10" t="s">
        <v>47</v>
      </c>
      <c r="D180" s="10" t="s">
        <v>58</v>
      </c>
      <c r="E180" s="10" t="s">
        <v>49</v>
      </c>
      <c r="F180" s="2">
        <v>25</v>
      </c>
      <c r="G180" s="2">
        <v>28.27</v>
      </c>
      <c r="H180" s="2">
        <v>28.28</v>
      </c>
      <c r="I180" s="2">
        <v>31.55</v>
      </c>
      <c r="J180" s="2">
        <v>31.560000000000002</v>
      </c>
      <c r="K180" s="2">
        <v>34.82</v>
      </c>
      <c r="L180" s="2">
        <v>34.83</v>
      </c>
      <c r="M180" s="2">
        <v>38.090000000000003</v>
      </c>
      <c r="N180" s="2">
        <v>52000</v>
      </c>
      <c r="O180" s="2">
        <v>58804.28</v>
      </c>
      <c r="P180" s="2">
        <v>58804.29</v>
      </c>
      <c r="Q180" s="35">
        <v>65608.570000000007</v>
      </c>
      <c r="R180" s="35">
        <v>65608.58</v>
      </c>
      <c r="S180" s="35">
        <v>72412.850000000006</v>
      </c>
      <c r="T180" s="35">
        <v>72412.86</v>
      </c>
      <c r="U180" s="2">
        <v>79217.13</v>
      </c>
    </row>
    <row r="181" spans="1:21" ht="13.15" customHeight="1" x14ac:dyDescent="0.2">
      <c r="A181" s="83" t="s">
        <v>1199</v>
      </c>
      <c r="B181" s="3" t="s">
        <v>1200</v>
      </c>
      <c r="C181" s="10" t="s">
        <v>47</v>
      </c>
      <c r="D181" s="10" t="s">
        <v>172</v>
      </c>
      <c r="E181" s="10" t="s">
        <v>17</v>
      </c>
      <c r="F181" s="2">
        <v>21.59</v>
      </c>
      <c r="G181" s="2">
        <v>24.41</v>
      </c>
      <c r="H181" s="2">
        <v>24.42</v>
      </c>
      <c r="I181" s="2">
        <v>27.24</v>
      </c>
      <c r="J181" s="2">
        <v>27.25</v>
      </c>
      <c r="K181" s="2">
        <v>30.06</v>
      </c>
      <c r="L181" s="2">
        <v>30.07</v>
      </c>
      <c r="M181" s="2">
        <v>32.880000000000003</v>
      </c>
      <c r="N181" s="2">
        <v>44897.96</v>
      </c>
      <c r="O181" s="2">
        <v>50772.93</v>
      </c>
      <c r="P181" s="2">
        <v>50772.94</v>
      </c>
      <c r="Q181" s="35">
        <v>56647.9</v>
      </c>
      <c r="R181" s="35">
        <v>56647.91</v>
      </c>
      <c r="S181" s="35">
        <v>62522.86</v>
      </c>
      <c r="T181" s="35">
        <v>62522.87</v>
      </c>
      <c r="U181" s="2">
        <v>68397.83</v>
      </c>
    </row>
    <row r="182" spans="1:21" ht="13.15" customHeight="1" x14ac:dyDescent="0.2">
      <c r="A182" s="83" t="s">
        <v>1479</v>
      </c>
      <c r="B182" s="3" t="s">
        <v>1480</v>
      </c>
      <c r="C182" s="10" t="s">
        <v>47</v>
      </c>
      <c r="D182" s="10" t="s">
        <v>172</v>
      </c>
      <c r="E182" s="10" t="s">
        <v>17</v>
      </c>
      <c r="F182" s="2">
        <v>21.59</v>
      </c>
      <c r="G182" s="2">
        <v>24.41</v>
      </c>
      <c r="H182" s="2">
        <v>24.42</v>
      </c>
      <c r="I182" s="2">
        <v>27.24</v>
      </c>
      <c r="J182" s="2">
        <v>27.25</v>
      </c>
      <c r="K182" s="2">
        <v>30.06</v>
      </c>
      <c r="L182" s="2">
        <v>30.07</v>
      </c>
      <c r="M182" s="2">
        <v>32.880000000000003</v>
      </c>
      <c r="N182" s="2">
        <v>44897.96</v>
      </c>
      <c r="O182" s="2">
        <v>50772.93</v>
      </c>
      <c r="P182" s="2">
        <v>50772.94</v>
      </c>
      <c r="Q182" s="35">
        <v>56647.9</v>
      </c>
      <c r="R182" s="35">
        <v>56647.91</v>
      </c>
      <c r="S182" s="35">
        <v>62522.86</v>
      </c>
      <c r="T182" s="35">
        <v>62522.87</v>
      </c>
      <c r="U182" s="2">
        <v>68397.83</v>
      </c>
    </row>
    <row r="183" spans="1:21" ht="13.15" customHeight="1" x14ac:dyDescent="0.2">
      <c r="A183" s="83" t="s">
        <v>1198</v>
      </c>
      <c r="B183" s="3" t="s">
        <v>1657</v>
      </c>
      <c r="C183" s="10" t="s">
        <v>47</v>
      </c>
      <c r="D183" s="10" t="s">
        <v>172</v>
      </c>
      <c r="E183" s="10" t="s">
        <v>17</v>
      </c>
      <c r="F183" s="2">
        <v>21.59</v>
      </c>
      <c r="G183" s="2">
        <v>24.41</v>
      </c>
      <c r="H183" s="2">
        <v>24.42</v>
      </c>
      <c r="I183" s="2">
        <v>27.24</v>
      </c>
      <c r="J183" s="2">
        <v>27.25</v>
      </c>
      <c r="K183" s="2">
        <v>30.06</v>
      </c>
      <c r="L183" s="2">
        <v>30.07</v>
      </c>
      <c r="M183" s="2">
        <v>32.880000000000003</v>
      </c>
      <c r="N183" s="2">
        <v>44897.96</v>
      </c>
      <c r="O183" s="2">
        <v>50772.93</v>
      </c>
      <c r="P183" s="2">
        <v>50772.94</v>
      </c>
      <c r="Q183" s="35">
        <v>56647.9</v>
      </c>
      <c r="R183" s="35">
        <v>56647.91</v>
      </c>
      <c r="S183" s="35">
        <v>62522.86</v>
      </c>
      <c r="T183" s="35">
        <v>62522.87</v>
      </c>
      <c r="U183" s="2">
        <v>68397.83</v>
      </c>
    </row>
    <row r="184" spans="1:21" ht="13.15" customHeight="1" x14ac:dyDescent="0.2">
      <c r="A184" s="83" t="s">
        <v>483</v>
      </c>
      <c r="B184" s="3" t="s">
        <v>484</v>
      </c>
      <c r="C184" s="10" t="s">
        <v>47</v>
      </c>
      <c r="D184" s="10" t="s">
        <v>169</v>
      </c>
      <c r="E184" s="10" t="s">
        <v>49</v>
      </c>
      <c r="F184" s="2">
        <v>42.4</v>
      </c>
      <c r="G184" s="2">
        <v>48.51</v>
      </c>
      <c r="H184" s="2">
        <v>48.519999999999996</v>
      </c>
      <c r="I184" s="2">
        <v>54.62</v>
      </c>
      <c r="J184" s="2">
        <v>54.629999999999995</v>
      </c>
      <c r="K184" s="2">
        <v>60.72</v>
      </c>
      <c r="L184" s="2">
        <v>60.73</v>
      </c>
      <c r="M184" s="2">
        <v>66.83</v>
      </c>
      <c r="N184" s="2">
        <v>88200</v>
      </c>
      <c r="O184" s="2">
        <v>100899.42</v>
      </c>
      <c r="P184" s="2">
        <v>100899.43</v>
      </c>
      <c r="Q184" s="35">
        <v>113598.85</v>
      </c>
      <c r="R184" s="35">
        <v>113598.86</v>
      </c>
      <c r="S184" s="35">
        <v>126298.27</v>
      </c>
      <c r="T184" s="35">
        <v>126298.28</v>
      </c>
      <c r="U184" s="2">
        <v>138997.69</v>
      </c>
    </row>
    <row r="185" spans="1:21" ht="13.15" customHeight="1" x14ac:dyDescent="0.2">
      <c r="A185" s="83" t="s">
        <v>1205</v>
      </c>
      <c r="B185" s="3" t="s">
        <v>1206</v>
      </c>
      <c r="C185" s="10" t="s">
        <v>47</v>
      </c>
      <c r="D185" s="10" t="s">
        <v>71</v>
      </c>
      <c r="E185" s="10" t="s">
        <v>49</v>
      </c>
      <c r="F185" s="2">
        <v>33.159999999999997</v>
      </c>
      <c r="G185" s="2">
        <v>37.5</v>
      </c>
      <c r="H185" s="2">
        <v>37.51</v>
      </c>
      <c r="I185" s="2">
        <v>41.84</v>
      </c>
      <c r="J185" s="2">
        <v>41.85</v>
      </c>
      <c r="K185" s="2">
        <v>46.18</v>
      </c>
      <c r="L185" s="2">
        <v>46.19</v>
      </c>
      <c r="M185" s="2">
        <v>50.52</v>
      </c>
      <c r="N185" s="2">
        <v>68979.59</v>
      </c>
      <c r="O185" s="2">
        <v>78005.679999999993</v>
      </c>
      <c r="P185" s="2">
        <v>78005.689999999988</v>
      </c>
      <c r="Q185" s="35">
        <v>87031.77</v>
      </c>
      <c r="R185" s="35">
        <v>87031.78</v>
      </c>
      <c r="S185" s="35">
        <v>96057.85</v>
      </c>
      <c r="T185" s="35">
        <v>96057.86</v>
      </c>
      <c r="U185" s="2">
        <v>105083.94</v>
      </c>
    </row>
    <row r="186" spans="1:21" ht="13.15" customHeight="1" x14ac:dyDescent="0.2">
      <c r="A186" s="83" t="s">
        <v>222</v>
      </c>
      <c r="B186" s="3" t="s">
        <v>223</v>
      </c>
      <c r="C186" s="10" t="s">
        <v>47</v>
      </c>
      <c r="D186" s="10" t="s">
        <v>71</v>
      </c>
      <c r="E186" s="10" t="s">
        <v>49</v>
      </c>
      <c r="F186" s="2">
        <v>33.159999999999997</v>
      </c>
      <c r="G186" s="2">
        <v>37.5</v>
      </c>
      <c r="H186" s="2">
        <v>37.51</v>
      </c>
      <c r="I186" s="2">
        <v>41.84</v>
      </c>
      <c r="J186" s="2">
        <v>41.85</v>
      </c>
      <c r="K186" s="2">
        <v>46.18</v>
      </c>
      <c r="L186" s="2">
        <v>46.19</v>
      </c>
      <c r="M186" s="2">
        <v>50.52</v>
      </c>
      <c r="N186" s="2">
        <v>68979.59</v>
      </c>
      <c r="O186" s="2">
        <v>78005.679999999993</v>
      </c>
      <c r="P186" s="2">
        <v>78005.689999999988</v>
      </c>
      <c r="Q186" s="35">
        <v>87031.77</v>
      </c>
      <c r="R186" s="35">
        <v>87031.78</v>
      </c>
      <c r="S186" s="35">
        <v>96057.85</v>
      </c>
      <c r="T186" s="35">
        <v>96057.86</v>
      </c>
      <c r="U186" s="2">
        <v>105083.94</v>
      </c>
    </row>
    <row r="187" spans="1:21" ht="13.15" customHeight="1" x14ac:dyDescent="0.2">
      <c r="A187" s="83" t="s">
        <v>433</v>
      </c>
      <c r="B187" s="3" t="s">
        <v>434</v>
      </c>
      <c r="C187" s="10" t="s">
        <v>47</v>
      </c>
      <c r="D187" s="10" t="s">
        <v>120</v>
      </c>
      <c r="E187" s="10" t="s">
        <v>49</v>
      </c>
      <c r="F187" s="2">
        <v>48.04</v>
      </c>
      <c r="G187" s="2">
        <v>55.11</v>
      </c>
      <c r="H187" s="2">
        <v>55.12</v>
      </c>
      <c r="I187" s="2">
        <v>62.18</v>
      </c>
      <c r="J187" s="2">
        <v>62.19</v>
      </c>
      <c r="K187" s="2">
        <v>69.25</v>
      </c>
      <c r="L187" s="2">
        <v>69.260000000000005</v>
      </c>
      <c r="M187" s="2">
        <v>76.319999999999993</v>
      </c>
      <c r="N187" s="2">
        <v>99921.57</v>
      </c>
      <c r="O187" s="2">
        <v>114628.78</v>
      </c>
      <c r="P187" s="2">
        <v>114628.79</v>
      </c>
      <c r="Q187" s="35">
        <v>129335.98</v>
      </c>
      <c r="R187" s="35">
        <v>129335.98999999999</v>
      </c>
      <c r="S187" s="35">
        <v>144043.19</v>
      </c>
      <c r="T187" s="35">
        <v>144043.20000000001</v>
      </c>
      <c r="U187" s="2">
        <v>158750.39000000001</v>
      </c>
    </row>
    <row r="188" spans="1:21" ht="13.15" customHeight="1" x14ac:dyDescent="0.2">
      <c r="A188" s="83" t="s">
        <v>471</v>
      </c>
      <c r="B188" s="3" t="s">
        <v>472</v>
      </c>
      <c r="C188" s="10" t="s">
        <v>47</v>
      </c>
      <c r="D188" s="10" t="s">
        <v>233</v>
      </c>
      <c r="E188" s="10" t="s">
        <v>49</v>
      </c>
      <c r="F188" s="2">
        <v>62.97</v>
      </c>
      <c r="G188" s="2">
        <v>72.239999999999995</v>
      </c>
      <c r="H188" s="2">
        <v>72.25</v>
      </c>
      <c r="I188" s="2">
        <v>81.510000000000005</v>
      </c>
      <c r="J188" s="2">
        <v>81.52000000000001</v>
      </c>
      <c r="K188" s="2">
        <v>90.78</v>
      </c>
      <c r="L188" s="2">
        <v>90.79</v>
      </c>
      <c r="M188" s="2">
        <v>100.05</v>
      </c>
      <c r="N188" s="2">
        <v>130980.39</v>
      </c>
      <c r="O188" s="2">
        <v>150259.07</v>
      </c>
      <c r="P188" s="2">
        <v>150259.08000000002</v>
      </c>
      <c r="Q188" s="35">
        <v>169537.75</v>
      </c>
      <c r="R188" s="35">
        <v>169537.76</v>
      </c>
      <c r="S188" s="35">
        <v>188816.42</v>
      </c>
      <c r="T188" s="35">
        <v>188816.43000000002</v>
      </c>
      <c r="U188" s="2">
        <v>208095.1</v>
      </c>
    </row>
    <row r="189" spans="1:21" ht="13.15" customHeight="1" x14ac:dyDescent="0.2">
      <c r="A189" s="83" t="s">
        <v>427</v>
      </c>
      <c r="B189" s="3" t="s">
        <v>428</v>
      </c>
      <c r="C189" s="10" t="s">
        <v>47</v>
      </c>
      <c r="D189" s="10" t="s">
        <v>129</v>
      </c>
      <c r="E189" s="10" t="s">
        <v>49</v>
      </c>
      <c r="F189" s="2">
        <v>49.83</v>
      </c>
      <c r="G189" s="2">
        <v>56.53</v>
      </c>
      <c r="H189" s="2">
        <v>56.54</v>
      </c>
      <c r="I189" s="2">
        <v>63.22</v>
      </c>
      <c r="J189" s="2">
        <v>63.23</v>
      </c>
      <c r="K189" s="2">
        <v>69.92</v>
      </c>
      <c r="L189" s="2">
        <v>69.930000000000007</v>
      </c>
      <c r="M189" s="2">
        <v>76.61</v>
      </c>
      <c r="N189" s="2">
        <v>103640</v>
      </c>
      <c r="O189" s="2">
        <v>117566.63</v>
      </c>
      <c r="P189" s="2">
        <v>117566.64</v>
      </c>
      <c r="Q189" s="35">
        <v>131493.25</v>
      </c>
      <c r="R189" s="35">
        <v>131493.26</v>
      </c>
      <c r="S189" s="35">
        <v>145419.88</v>
      </c>
      <c r="T189" s="35">
        <v>145419.89000000001</v>
      </c>
      <c r="U189" s="2">
        <v>159346.5</v>
      </c>
    </row>
    <row r="190" spans="1:21" ht="13.15" customHeight="1" x14ac:dyDescent="0.2">
      <c r="A190" s="83" t="s">
        <v>243</v>
      </c>
      <c r="B190" s="3" t="s">
        <v>244</v>
      </c>
      <c r="C190" s="10" t="s">
        <v>47</v>
      </c>
      <c r="D190" s="10" t="s">
        <v>120</v>
      </c>
      <c r="E190" s="10" t="s">
        <v>49</v>
      </c>
      <c r="F190" s="2">
        <v>48.04</v>
      </c>
      <c r="G190" s="2">
        <v>55.11</v>
      </c>
      <c r="H190" s="2">
        <v>55.12</v>
      </c>
      <c r="I190" s="2">
        <v>62.18</v>
      </c>
      <c r="J190" s="2">
        <v>62.19</v>
      </c>
      <c r="K190" s="2">
        <v>69.25</v>
      </c>
      <c r="L190" s="2">
        <v>69.260000000000005</v>
      </c>
      <c r="M190" s="2">
        <v>76.319999999999993</v>
      </c>
      <c r="N190" s="2">
        <v>99921.57</v>
      </c>
      <c r="O190" s="2">
        <v>114628.78</v>
      </c>
      <c r="P190" s="2">
        <v>114628.79</v>
      </c>
      <c r="Q190" s="35">
        <v>129335.98</v>
      </c>
      <c r="R190" s="35">
        <v>129335.98999999999</v>
      </c>
      <c r="S190" s="35">
        <v>144043.19</v>
      </c>
      <c r="T190" s="35">
        <v>144043.20000000001</v>
      </c>
      <c r="U190" s="2">
        <v>158750.39000000001</v>
      </c>
    </row>
    <row r="191" spans="1:21" ht="13.15" customHeight="1" x14ac:dyDescent="0.2">
      <c r="A191" s="83" t="s">
        <v>752</v>
      </c>
      <c r="B191" s="3" t="s">
        <v>753</v>
      </c>
      <c r="C191" s="10" t="s">
        <v>47</v>
      </c>
      <c r="D191" s="10" t="s">
        <v>74</v>
      </c>
      <c r="E191" s="10" t="s">
        <v>49</v>
      </c>
      <c r="F191" s="2">
        <v>36.81</v>
      </c>
      <c r="G191" s="2">
        <v>42.11</v>
      </c>
      <c r="H191" s="2">
        <v>42.12</v>
      </c>
      <c r="I191" s="2">
        <v>47.41</v>
      </c>
      <c r="J191" s="2">
        <v>47.419999999999995</v>
      </c>
      <c r="K191" s="2">
        <v>52.71</v>
      </c>
      <c r="L191" s="2">
        <v>52.72</v>
      </c>
      <c r="M191" s="2">
        <v>58.01</v>
      </c>
      <c r="N191" s="2">
        <v>76560</v>
      </c>
      <c r="O191" s="2">
        <v>87583.45</v>
      </c>
      <c r="P191" s="2">
        <v>87583.459999999992</v>
      </c>
      <c r="Q191" s="35">
        <v>98606.89</v>
      </c>
      <c r="R191" s="35">
        <v>98606.9</v>
      </c>
      <c r="S191" s="35">
        <v>109630.34</v>
      </c>
      <c r="T191" s="35">
        <v>109630.34999999999</v>
      </c>
      <c r="U191" s="2">
        <v>120653.78</v>
      </c>
    </row>
    <row r="192" spans="1:21" ht="13.15" customHeight="1" x14ac:dyDescent="0.2">
      <c r="A192" s="83" t="s">
        <v>754</v>
      </c>
      <c r="B192" s="3" t="s">
        <v>755</v>
      </c>
      <c r="C192" s="10" t="s">
        <v>47</v>
      </c>
      <c r="D192" s="10" t="s">
        <v>55</v>
      </c>
      <c r="E192" s="10" t="s">
        <v>49</v>
      </c>
      <c r="F192" s="2">
        <v>32.31</v>
      </c>
      <c r="G192" s="2">
        <v>36.96</v>
      </c>
      <c r="H192" s="2">
        <v>36.97</v>
      </c>
      <c r="I192" s="2">
        <v>41.61</v>
      </c>
      <c r="J192" s="2">
        <v>41.62</v>
      </c>
      <c r="K192" s="2">
        <v>46.26</v>
      </c>
      <c r="L192" s="2">
        <v>46.269999999999996</v>
      </c>
      <c r="M192" s="2">
        <v>50.91</v>
      </c>
      <c r="N192" s="2">
        <v>67200</v>
      </c>
      <c r="O192" s="2">
        <v>76875.75</v>
      </c>
      <c r="P192" s="2">
        <v>76875.759999999995</v>
      </c>
      <c r="Q192" s="35">
        <v>86551.5</v>
      </c>
      <c r="R192" s="35">
        <v>86551.51</v>
      </c>
      <c r="S192" s="35">
        <v>96227.25</v>
      </c>
      <c r="T192" s="35">
        <v>96227.26</v>
      </c>
      <c r="U192" s="2">
        <v>105902.99999999999</v>
      </c>
    </row>
    <row r="193" spans="1:21" ht="13.15" customHeight="1" x14ac:dyDescent="0.2">
      <c r="A193" s="83" t="s">
        <v>1042</v>
      </c>
      <c r="B193" s="3" t="s">
        <v>1043</v>
      </c>
      <c r="C193" s="10" t="s">
        <v>47</v>
      </c>
      <c r="D193" s="10" t="s">
        <v>316</v>
      </c>
      <c r="E193" s="10" t="s">
        <v>49</v>
      </c>
      <c r="F193" s="2">
        <v>23.18</v>
      </c>
      <c r="G193" s="2">
        <v>25.91</v>
      </c>
      <c r="H193" s="2">
        <v>25.92</v>
      </c>
      <c r="I193" s="2">
        <v>28.64</v>
      </c>
      <c r="J193" s="2">
        <v>28.650000000000002</v>
      </c>
      <c r="K193" s="2">
        <v>31.36</v>
      </c>
      <c r="L193" s="2">
        <v>31.37</v>
      </c>
      <c r="M193" s="2">
        <v>34.090000000000003</v>
      </c>
      <c r="N193" s="2">
        <v>48208.33</v>
      </c>
      <c r="O193" s="2">
        <v>53883.360000000001</v>
      </c>
      <c r="P193" s="2">
        <v>53883.37</v>
      </c>
      <c r="Q193" s="35">
        <v>59558.38</v>
      </c>
      <c r="R193" s="35">
        <v>59558.39</v>
      </c>
      <c r="S193" s="35">
        <v>65233.41</v>
      </c>
      <c r="T193" s="35">
        <v>65233.420000000006</v>
      </c>
      <c r="U193" s="2">
        <v>70908.429999999993</v>
      </c>
    </row>
    <row r="194" spans="1:21" ht="13.15" customHeight="1" x14ac:dyDescent="0.2">
      <c r="A194" s="83" t="s">
        <v>724</v>
      </c>
      <c r="B194" s="3" t="s">
        <v>1756</v>
      </c>
      <c r="C194" s="10" t="s">
        <v>47</v>
      </c>
      <c r="D194" s="10" t="s">
        <v>108</v>
      </c>
      <c r="E194" s="10" t="s">
        <v>49</v>
      </c>
      <c r="F194" s="2">
        <v>29.36</v>
      </c>
      <c r="G194" s="2">
        <v>33.200000000000003</v>
      </c>
      <c r="H194" s="2">
        <v>33.21</v>
      </c>
      <c r="I194" s="2">
        <v>37.04</v>
      </c>
      <c r="J194" s="2">
        <v>37.049999999999997</v>
      </c>
      <c r="K194" s="2">
        <v>40.880000000000003</v>
      </c>
      <c r="L194" s="2">
        <v>40.89</v>
      </c>
      <c r="M194" s="2">
        <v>44.72</v>
      </c>
      <c r="N194" s="2">
        <v>61061.22</v>
      </c>
      <c r="O194" s="2">
        <v>69051.179999999993</v>
      </c>
      <c r="P194" s="2">
        <v>69051.189999999988</v>
      </c>
      <c r="Q194" s="35">
        <v>77041.14</v>
      </c>
      <c r="R194" s="35">
        <v>77041.149999999994</v>
      </c>
      <c r="S194" s="35">
        <v>85031.1</v>
      </c>
      <c r="T194" s="35">
        <v>85031.11</v>
      </c>
      <c r="U194" s="2">
        <v>93021.06</v>
      </c>
    </row>
    <row r="195" spans="1:21" ht="13.15" customHeight="1" x14ac:dyDescent="0.2">
      <c r="A195" s="83" t="s">
        <v>1044</v>
      </c>
      <c r="B195" s="3" t="s">
        <v>1045</v>
      </c>
      <c r="C195" s="10" t="s">
        <v>47</v>
      </c>
      <c r="D195" s="10" t="s">
        <v>319</v>
      </c>
      <c r="E195" s="10" t="s">
        <v>49</v>
      </c>
      <c r="F195" s="2">
        <v>25.65</v>
      </c>
      <c r="G195" s="2">
        <v>29.01</v>
      </c>
      <c r="H195" s="2">
        <v>29.020000000000003</v>
      </c>
      <c r="I195" s="2">
        <v>32.36</v>
      </c>
      <c r="J195" s="2">
        <v>32.369999999999997</v>
      </c>
      <c r="K195" s="2">
        <v>35.72</v>
      </c>
      <c r="L195" s="2">
        <v>35.729999999999997</v>
      </c>
      <c r="M195" s="2">
        <v>39.07</v>
      </c>
      <c r="N195" s="2">
        <v>53346.94</v>
      </c>
      <c r="O195" s="2">
        <v>60327.47</v>
      </c>
      <c r="P195" s="2">
        <v>60327.48</v>
      </c>
      <c r="Q195" s="35">
        <v>67308</v>
      </c>
      <c r="R195" s="35">
        <v>67308.009999999995</v>
      </c>
      <c r="S195" s="35">
        <v>74288.53</v>
      </c>
      <c r="T195" s="35">
        <v>74288.539999999994</v>
      </c>
      <c r="U195" s="2">
        <v>81269.06</v>
      </c>
    </row>
    <row r="196" spans="1:21" ht="13.15" customHeight="1" x14ac:dyDescent="0.2">
      <c r="A196" s="83" t="s">
        <v>725</v>
      </c>
      <c r="B196" s="3" t="s">
        <v>1757</v>
      </c>
      <c r="C196" s="10" t="s">
        <v>47</v>
      </c>
      <c r="D196" s="10" t="s">
        <v>169</v>
      </c>
      <c r="E196" s="10" t="s">
        <v>49</v>
      </c>
      <c r="F196" s="2">
        <v>42.4</v>
      </c>
      <c r="G196" s="2">
        <v>48.51</v>
      </c>
      <c r="H196" s="2">
        <v>48.519999999999996</v>
      </c>
      <c r="I196" s="2">
        <v>54.62</v>
      </c>
      <c r="J196" s="2">
        <v>54.629999999999995</v>
      </c>
      <c r="K196" s="2">
        <v>60.72</v>
      </c>
      <c r="L196" s="2">
        <v>60.73</v>
      </c>
      <c r="M196" s="2">
        <v>66.83</v>
      </c>
      <c r="N196" s="2">
        <v>88200</v>
      </c>
      <c r="O196" s="2">
        <v>100899.42</v>
      </c>
      <c r="P196" s="2">
        <v>100899.43</v>
      </c>
      <c r="Q196" s="35">
        <v>113598.85</v>
      </c>
      <c r="R196" s="35">
        <v>113598.86</v>
      </c>
      <c r="S196" s="35">
        <v>126298.27</v>
      </c>
      <c r="T196" s="35">
        <v>126298.28</v>
      </c>
      <c r="U196" s="2">
        <v>138997.69</v>
      </c>
    </row>
    <row r="197" spans="1:21" ht="13.15" customHeight="1" x14ac:dyDescent="0.2">
      <c r="A197" s="83" t="s">
        <v>1050</v>
      </c>
      <c r="B197" s="3" t="s">
        <v>1051</v>
      </c>
      <c r="C197" s="10" t="s">
        <v>47</v>
      </c>
      <c r="D197" s="10" t="s">
        <v>169</v>
      </c>
      <c r="E197" s="10" t="s">
        <v>49</v>
      </c>
      <c r="F197" s="2">
        <v>42.4</v>
      </c>
      <c r="G197" s="2">
        <v>48.51</v>
      </c>
      <c r="H197" s="2">
        <v>48.519999999999996</v>
      </c>
      <c r="I197" s="2">
        <v>54.62</v>
      </c>
      <c r="J197" s="2">
        <v>54.629999999999995</v>
      </c>
      <c r="K197" s="2">
        <v>60.72</v>
      </c>
      <c r="L197" s="2">
        <v>60.73</v>
      </c>
      <c r="M197" s="2">
        <v>66.83</v>
      </c>
      <c r="N197" s="2">
        <v>88200</v>
      </c>
      <c r="O197" s="2">
        <v>100899.42</v>
      </c>
      <c r="P197" s="2">
        <v>100899.43</v>
      </c>
      <c r="Q197" s="35">
        <v>113598.85</v>
      </c>
      <c r="R197" s="35">
        <v>113598.86</v>
      </c>
      <c r="S197" s="35">
        <v>126298.27</v>
      </c>
      <c r="T197" s="35">
        <v>126298.28</v>
      </c>
      <c r="U197" s="2">
        <v>138997.69</v>
      </c>
    </row>
    <row r="198" spans="1:21" ht="13.15" customHeight="1" x14ac:dyDescent="0.2">
      <c r="A198" s="83" t="s">
        <v>946</v>
      </c>
      <c r="B198" s="3" t="s">
        <v>947</v>
      </c>
      <c r="C198" s="10" t="s">
        <v>47</v>
      </c>
      <c r="D198" s="10" t="s">
        <v>52</v>
      </c>
      <c r="E198" s="10" t="s">
        <v>49</v>
      </c>
      <c r="F198" s="2">
        <v>29.04</v>
      </c>
      <c r="G198" s="2">
        <v>32.840000000000003</v>
      </c>
      <c r="H198" s="2">
        <v>32.85</v>
      </c>
      <c r="I198" s="2">
        <v>36.64</v>
      </c>
      <c r="J198" s="2">
        <v>36.65</v>
      </c>
      <c r="K198" s="2">
        <v>40.44</v>
      </c>
      <c r="L198" s="2">
        <v>40.449999999999996</v>
      </c>
      <c r="M198" s="2">
        <v>44.24</v>
      </c>
      <c r="N198" s="2">
        <v>60408.160000000003</v>
      </c>
      <c r="O198" s="2">
        <v>68312.67</v>
      </c>
      <c r="P198" s="2">
        <v>68312.679999999993</v>
      </c>
      <c r="Q198" s="35">
        <v>76217.17</v>
      </c>
      <c r="R198" s="35">
        <v>76217.179999999993</v>
      </c>
      <c r="S198" s="35">
        <v>84121.68</v>
      </c>
      <c r="T198" s="35">
        <v>84121.689999999988</v>
      </c>
      <c r="U198" s="2">
        <v>92026.18</v>
      </c>
    </row>
    <row r="199" spans="1:21" ht="13.15" customHeight="1" x14ac:dyDescent="0.2">
      <c r="A199" s="83" t="s">
        <v>1054</v>
      </c>
      <c r="B199" s="3" t="s">
        <v>1055</v>
      </c>
      <c r="C199" s="10" t="s">
        <v>15</v>
      </c>
      <c r="D199" s="10" t="s">
        <v>23</v>
      </c>
      <c r="E199" s="10" t="s">
        <v>17</v>
      </c>
      <c r="F199" s="2">
        <v>23.18</v>
      </c>
      <c r="G199" s="2">
        <v>25.91</v>
      </c>
      <c r="H199" s="2">
        <v>25.92</v>
      </c>
      <c r="I199" s="2">
        <v>28.64</v>
      </c>
      <c r="J199" s="2">
        <v>28.650000000000002</v>
      </c>
      <c r="K199" s="2">
        <v>31.36</v>
      </c>
      <c r="L199" s="2">
        <v>31.37</v>
      </c>
      <c r="M199" s="2">
        <v>34.090000000000003</v>
      </c>
      <c r="N199" s="2">
        <v>48208.33</v>
      </c>
      <c r="O199" s="2">
        <v>53883.360000000001</v>
      </c>
      <c r="P199" s="2">
        <v>53883.37</v>
      </c>
      <c r="Q199" s="35">
        <v>59558.38</v>
      </c>
      <c r="R199" s="35">
        <v>59558.39</v>
      </c>
      <c r="S199" s="35">
        <v>65233.41</v>
      </c>
      <c r="T199" s="35">
        <v>65233.420000000006</v>
      </c>
      <c r="U199" s="2">
        <v>70908.429999999993</v>
      </c>
    </row>
    <row r="200" spans="1:21" ht="13.15" customHeight="1" x14ac:dyDescent="0.2">
      <c r="A200" s="83" t="s">
        <v>1056</v>
      </c>
      <c r="B200" s="3" t="s">
        <v>1057</v>
      </c>
      <c r="C200" s="10" t="s">
        <v>15</v>
      </c>
      <c r="D200" s="10" t="s">
        <v>26</v>
      </c>
      <c r="E200" s="10" t="s">
        <v>17</v>
      </c>
      <c r="F200" s="2">
        <v>25.65</v>
      </c>
      <c r="G200" s="2">
        <v>29.01</v>
      </c>
      <c r="H200" s="2">
        <v>29.020000000000003</v>
      </c>
      <c r="I200" s="2">
        <v>32.36</v>
      </c>
      <c r="J200" s="2">
        <v>32.369999999999997</v>
      </c>
      <c r="K200" s="2">
        <v>35.72</v>
      </c>
      <c r="L200" s="2">
        <v>35.729999999999997</v>
      </c>
      <c r="M200" s="2">
        <v>39.07</v>
      </c>
      <c r="N200" s="2">
        <v>53346.94</v>
      </c>
      <c r="O200" s="2">
        <v>60327.47</v>
      </c>
      <c r="P200" s="2">
        <v>60327.48</v>
      </c>
      <c r="Q200" s="35">
        <v>67308</v>
      </c>
      <c r="R200" s="35">
        <v>67308.009999999995</v>
      </c>
      <c r="S200" s="35">
        <v>74288.53</v>
      </c>
      <c r="T200" s="35">
        <v>74288.539999999994</v>
      </c>
      <c r="U200" s="2">
        <v>81269.06</v>
      </c>
    </row>
    <row r="201" spans="1:21" ht="13.15" customHeight="1" x14ac:dyDescent="0.2">
      <c r="A201" s="83" t="s">
        <v>1058</v>
      </c>
      <c r="B201" s="3" t="s">
        <v>1059</v>
      </c>
      <c r="C201" s="10" t="s">
        <v>15</v>
      </c>
      <c r="D201" s="10" t="s">
        <v>340</v>
      </c>
      <c r="E201" s="10" t="s">
        <v>17</v>
      </c>
      <c r="F201" s="2">
        <v>29.36</v>
      </c>
      <c r="G201" s="2">
        <v>33.200000000000003</v>
      </c>
      <c r="H201" s="2">
        <v>33.21</v>
      </c>
      <c r="I201" s="2">
        <v>37.04</v>
      </c>
      <c r="J201" s="2">
        <v>37.049999999999997</v>
      </c>
      <c r="K201" s="2">
        <v>40.880000000000003</v>
      </c>
      <c r="L201" s="2">
        <v>40.89</v>
      </c>
      <c r="M201" s="2">
        <v>44.72</v>
      </c>
      <c r="N201" s="2">
        <v>61061.22</v>
      </c>
      <c r="O201" s="2">
        <v>69051.179999999993</v>
      </c>
      <c r="P201" s="2">
        <v>69051.189999999988</v>
      </c>
      <c r="Q201" s="35">
        <v>77041.14</v>
      </c>
      <c r="R201" s="35">
        <v>77041.149999999994</v>
      </c>
      <c r="S201" s="35">
        <v>85031.1</v>
      </c>
      <c r="T201" s="35">
        <v>85031.11</v>
      </c>
      <c r="U201" s="2">
        <v>93021.06</v>
      </c>
    </row>
    <row r="202" spans="1:21" ht="13.15" customHeight="1" x14ac:dyDescent="0.2">
      <c r="A202" s="85" t="s">
        <v>408</v>
      </c>
      <c r="B202" s="3" t="s">
        <v>409</v>
      </c>
      <c r="C202" s="10" t="s">
        <v>47</v>
      </c>
      <c r="D202" s="10" t="s">
        <v>71</v>
      </c>
      <c r="E202" s="10" t="s">
        <v>49</v>
      </c>
      <c r="F202" s="2">
        <v>33.159999999999997</v>
      </c>
      <c r="G202" s="2">
        <v>37.5</v>
      </c>
      <c r="H202" s="2">
        <v>37.51</v>
      </c>
      <c r="I202" s="2">
        <v>41.84</v>
      </c>
      <c r="J202" s="2">
        <v>41.85</v>
      </c>
      <c r="K202" s="2">
        <v>46.18</v>
      </c>
      <c r="L202" s="2">
        <v>46.19</v>
      </c>
      <c r="M202" s="2">
        <v>50.52</v>
      </c>
      <c r="N202" s="2">
        <v>68979.59</v>
      </c>
      <c r="O202" s="2">
        <v>78005.679999999993</v>
      </c>
      <c r="P202" s="2">
        <v>78005.689999999988</v>
      </c>
      <c r="Q202" s="35">
        <v>87031.77</v>
      </c>
      <c r="R202" s="35">
        <v>87031.78</v>
      </c>
      <c r="S202" s="35">
        <v>96057.85</v>
      </c>
      <c r="T202" s="35">
        <v>96057.86</v>
      </c>
      <c r="U202" s="2">
        <v>105083.94</v>
      </c>
    </row>
    <row r="203" spans="1:21" ht="13.15" customHeight="1" x14ac:dyDescent="0.2">
      <c r="A203" s="83" t="s">
        <v>764</v>
      </c>
      <c r="B203" s="3" t="s">
        <v>765</v>
      </c>
      <c r="C203" s="10" t="s">
        <v>47</v>
      </c>
      <c r="D203" s="10" t="s">
        <v>55</v>
      </c>
      <c r="E203" s="10" t="s">
        <v>49</v>
      </c>
      <c r="F203" s="2">
        <v>32.31</v>
      </c>
      <c r="G203" s="2">
        <v>36.96</v>
      </c>
      <c r="H203" s="2">
        <v>36.97</v>
      </c>
      <c r="I203" s="2">
        <v>41.61</v>
      </c>
      <c r="J203" s="2">
        <v>41.62</v>
      </c>
      <c r="K203" s="2">
        <v>46.26</v>
      </c>
      <c r="L203" s="2">
        <v>46.269999999999996</v>
      </c>
      <c r="M203" s="2">
        <v>50.91</v>
      </c>
      <c r="N203" s="2">
        <v>67200</v>
      </c>
      <c r="O203" s="2">
        <v>76875.75</v>
      </c>
      <c r="P203" s="2">
        <v>76875.759999999995</v>
      </c>
      <c r="Q203" s="35">
        <v>86551.5</v>
      </c>
      <c r="R203" s="35">
        <v>86551.51</v>
      </c>
      <c r="S203" s="35">
        <v>96227.25</v>
      </c>
      <c r="T203" s="35">
        <v>96227.26</v>
      </c>
      <c r="U203" s="2">
        <v>105902.99999999999</v>
      </c>
    </row>
    <row r="204" spans="1:21" ht="13.15" customHeight="1" x14ac:dyDescent="0.2">
      <c r="A204" s="83" t="s">
        <v>412</v>
      </c>
      <c r="B204" s="3" t="s">
        <v>413</v>
      </c>
      <c r="C204" s="10" t="s">
        <v>47</v>
      </c>
      <c r="D204" s="10" t="s">
        <v>58</v>
      </c>
      <c r="E204" s="10" t="s">
        <v>49</v>
      </c>
      <c r="F204" s="2">
        <v>25</v>
      </c>
      <c r="G204" s="2">
        <v>28.27</v>
      </c>
      <c r="H204" s="2">
        <v>28.28</v>
      </c>
      <c r="I204" s="2">
        <v>31.55</v>
      </c>
      <c r="J204" s="2">
        <v>31.560000000000002</v>
      </c>
      <c r="K204" s="2">
        <v>34.82</v>
      </c>
      <c r="L204" s="2">
        <v>34.83</v>
      </c>
      <c r="M204" s="2">
        <v>38.090000000000003</v>
      </c>
      <c r="N204" s="2">
        <v>52000</v>
      </c>
      <c r="O204" s="2">
        <v>58804.28</v>
      </c>
      <c r="P204" s="2">
        <v>58804.29</v>
      </c>
      <c r="Q204" s="35">
        <v>65608.570000000007</v>
      </c>
      <c r="R204" s="35">
        <v>65608.58</v>
      </c>
      <c r="S204" s="35">
        <v>72412.850000000006</v>
      </c>
      <c r="T204" s="35">
        <v>72412.86</v>
      </c>
      <c r="U204" s="2">
        <v>79217.13</v>
      </c>
    </row>
    <row r="205" spans="1:21" ht="13.15" customHeight="1" x14ac:dyDescent="0.2">
      <c r="A205" s="83" t="s">
        <v>256</v>
      </c>
      <c r="B205" s="3" t="s">
        <v>257</v>
      </c>
      <c r="C205" s="10" t="s">
        <v>47</v>
      </c>
      <c r="D205" s="10" t="s">
        <v>48</v>
      </c>
      <c r="E205" s="10" t="s">
        <v>49</v>
      </c>
      <c r="F205" s="2">
        <v>36.729999999999997</v>
      </c>
      <c r="G205" s="2">
        <v>42.02</v>
      </c>
      <c r="H205" s="2">
        <v>42.03</v>
      </c>
      <c r="I205" s="2">
        <v>47.31</v>
      </c>
      <c r="J205" s="2">
        <v>47.32</v>
      </c>
      <c r="K205" s="2">
        <v>52.6</v>
      </c>
      <c r="L205" s="2">
        <v>52.61</v>
      </c>
      <c r="M205" s="2">
        <v>57.89</v>
      </c>
      <c r="N205" s="2">
        <v>76400</v>
      </c>
      <c r="O205" s="2">
        <v>87400.41</v>
      </c>
      <c r="P205" s="2">
        <v>87400.42</v>
      </c>
      <c r="Q205" s="35">
        <v>98400.82</v>
      </c>
      <c r="R205" s="35">
        <v>98400.83</v>
      </c>
      <c r="S205" s="35">
        <v>109401.22</v>
      </c>
      <c r="T205" s="35">
        <v>109401.23</v>
      </c>
      <c r="U205" s="2">
        <v>120401.63</v>
      </c>
    </row>
    <row r="206" spans="1:21" ht="13.15" customHeight="1" x14ac:dyDescent="0.2">
      <c r="A206" s="83" t="s">
        <v>1046</v>
      </c>
      <c r="B206" s="3" t="s">
        <v>1047</v>
      </c>
      <c r="C206" s="10" t="s">
        <v>47</v>
      </c>
      <c r="D206" s="10" t="s">
        <v>71</v>
      </c>
      <c r="E206" s="10" t="s">
        <v>49</v>
      </c>
      <c r="F206" s="2">
        <v>33.159999999999997</v>
      </c>
      <c r="G206" s="2">
        <v>37.5</v>
      </c>
      <c r="H206" s="2">
        <v>37.51</v>
      </c>
      <c r="I206" s="2">
        <v>41.84</v>
      </c>
      <c r="J206" s="2">
        <v>41.85</v>
      </c>
      <c r="K206" s="2">
        <v>46.18</v>
      </c>
      <c r="L206" s="2">
        <v>46.19</v>
      </c>
      <c r="M206" s="2">
        <v>50.52</v>
      </c>
      <c r="N206" s="2">
        <v>68979.59</v>
      </c>
      <c r="O206" s="2">
        <v>78005.679999999993</v>
      </c>
      <c r="P206" s="2">
        <v>78005.689999999988</v>
      </c>
      <c r="Q206" s="35">
        <v>87031.77</v>
      </c>
      <c r="R206" s="35">
        <v>87031.78</v>
      </c>
      <c r="S206" s="35">
        <v>96057.85</v>
      </c>
      <c r="T206" s="35">
        <v>96057.86</v>
      </c>
      <c r="U206" s="2">
        <v>105083.94</v>
      </c>
    </row>
    <row r="207" spans="1:21" ht="13.15" customHeight="1" x14ac:dyDescent="0.2">
      <c r="A207" s="83" t="s">
        <v>1048</v>
      </c>
      <c r="B207" s="3" t="s">
        <v>1049</v>
      </c>
      <c r="C207" s="10" t="s">
        <v>47</v>
      </c>
      <c r="D207" s="10" t="s">
        <v>48</v>
      </c>
      <c r="E207" s="10" t="s">
        <v>49</v>
      </c>
      <c r="F207" s="2">
        <v>36.729999999999997</v>
      </c>
      <c r="G207" s="2">
        <v>42.02</v>
      </c>
      <c r="H207" s="2">
        <v>42.03</v>
      </c>
      <c r="I207" s="2">
        <v>47.31</v>
      </c>
      <c r="J207" s="2">
        <v>47.32</v>
      </c>
      <c r="K207" s="2">
        <v>52.6</v>
      </c>
      <c r="L207" s="2">
        <v>52.61</v>
      </c>
      <c r="M207" s="2">
        <v>57.89</v>
      </c>
      <c r="N207" s="2">
        <v>76400</v>
      </c>
      <c r="O207" s="2">
        <v>87400.41</v>
      </c>
      <c r="P207" s="2">
        <v>87400.42</v>
      </c>
      <c r="Q207" s="35">
        <v>98400.82</v>
      </c>
      <c r="R207" s="35">
        <v>98400.83</v>
      </c>
      <c r="S207" s="35">
        <v>109401.22</v>
      </c>
      <c r="T207" s="35">
        <v>109401.23</v>
      </c>
      <c r="U207" s="2">
        <v>120401.63</v>
      </c>
    </row>
    <row r="208" spans="1:21" ht="13.15" customHeight="1" x14ac:dyDescent="0.2">
      <c r="A208" s="83" t="s">
        <v>1336</v>
      </c>
      <c r="B208" s="3" t="s">
        <v>1337</v>
      </c>
      <c r="C208" s="10" t="s">
        <v>47</v>
      </c>
      <c r="D208" s="10" t="s">
        <v>55</v>
      </c>
      <c r="E208" s="10" t="s">
        <v>49</v>
      </c>
      <c r="F208" s="2">
        <v>32.31</v>
      </c>
      <c r="G208" s="2">
        <v>36.96</v>
      </c>
      <c r="H208" s="2">
        <v>36.97</v>
      </c>
      <c r="I208" s="2">
        <v>41.61</v>
      </c>
      <c r="J208" s="2">
        <v>41.62</v>
      </c>
      <c r="K208" s="2">
        <v>46.26</v>
      </c>
      <c r="L208" s="2">
        <v>46.269999999999996</v>
      </c>
      <c r="M208" s="2">
        <v>50.91</v>
      </c>
      <c r="N208" s="2">
        <v>67200</v>
      </c>
      <c r="O208" s="2">
        <v>76875.75</v>
      </c>
      <c r="P208" s="2">
        <v>76875.759999999995</v>
      </c>
      <c r="Q208" s="35">
        <v>86551.5</v>
      </c>
      <c r="R208" s="35">
        <v>86551.51</v>
      </c>
      <c r="S208" s="35">
        <v>96227.25</v>
      </c>
      <c r="T208" s="35">
        <v>96227.26</v>
      </c>
      <c r="U208" s="2">
        <v>105902.99999999999</v>
      </c>
    </row>
    <row r="209" spans="1:21" ht="13.15" customHeight="1" x14ac:dyDescent="0.2">
      <c r="A209" s="83" t="s">
        <v>1034</v>
      </c>
      <c r="B209" s="3" t="s">
        <v>1035</v>
      </c>
      <c r="C209" s="10" t="s">
        <v>15</v>
      </c>
      <c r="D209" s="10" t="s">
        <v>20</v>
      </c>
      <c r="E209" s="10" t="s">
        <v>17</v>
      </c>
      <c r="F209" s="2">
        <v>17.89</v>
      </c>
      <c r="G209" s="2">
        <v>20</v>
      </c>
      <c r="H209" s="2">
        <v>20.010000000000002</v>
      </c>
      <c r="I209" s="2">
        <v>22.1</v>
      </c>
      <c r="J209" s="2">
        <v>22.110000000000003</v>
      </c>
      <c r="K209" s="2">
        <v>24.21</v>
      </c>
      <c r="L209" s="2">
        <v>24.220000000000002</v>
      </c>
      <c r="M209" s="2">
        <v>26.31</v>
      </c>
      <c r="N209" s="2">
        <v>37208.33</v>
      </c>
      <c r="O209" s="2">
        <v>41588.449999999997</v>
      </c>
      <c r="P209" s="2">
        <v>41588.46</v>
      </c>
      <c r="Q209" s="35">
        <v>45968.57</v>
      </c>
      <c r="R209" s="35">
        <v>45968.58</v>
      </c>
      <c r="S209" s="35">
        <v>50348.69</v>
      </c>
      <c r="T209" s="35">
        <v>50348.700000000004</v>
      </c>
      <c r="U209" s="2">
        <v>54728.81</v>
      </c>
    </row>
    <row r="210" spans="1:21" ht="13.15" customHeight="1" x14ac:dyDescent="0.2">
      <c r="A210" s="83" t="s">
        <v>1036</v>
      </c>
      <c r="B210" s="3" t="s">
        <v>1037</v>
      </c>
      <c r="C210" s="10" t="s">
        <v>15</v>
      </c>
      <c r="D210" s="10" t="s">
        <v>41</v>
      </c>
      <c r="E210" s="10" t="s">
        <v>17</v>
      </c>
      <c r="F210" s="2">
        <v>19.13</v>
      </c>
      <c r="G210" s="2">
        <v>21.38</v>
      </c>
      <c r="H210" s="2">
        <v>21.39</v>
      </c>
      <c r="I210" s="2">
        <v>23.64</v>
      </c>
      <c r="J210" s="2">
        <v>23.650000000000002</v>
      </c>
      <c r="K210" s="2">
        <v>25.89</v>
      </c>
      <c r="L210" s="2">
        <v>25.900000000000002</v>
      </c>
      <c r="M210" s="2">
        <v>28.14</v>
      </c>
      <c r="N210" s="2">
        <v>39791.67</v>
      </c>
      <c r="O210" s="2">
        <v>44475.9</v>
      </c>
      <c r="P210" s="2">
        <v>44475.91</v>
      </c>
      <c r="Q210" s="35">
        <v>49160.12</v>
      </c>
      <c r="R210" s="35">
        <v>49160.130000000005</v>
      </c>
      <c r="S210" s="35">
        <v>53844.35</v>
      </c>
      <c r="T210" s="35">
        <v>53844.36</v>
      </c>
      <c r="U210" s="2">
        <v>58528.57</v>
      </c>
    </row>
    <row r="211" spans="1:21" ht="13.15" customHeight="1" x14ac:dyDescent="0.2">
      <c r="A211" s="83" t="s">
        <v>1038</v>
      </c>
      <c r="B211" s="3" t="s">
        <v>1039</v>
      </c>
      <c r="C211" s="10" t="s">
        <v>15</v>
      </c>
      <c r="D211" s="10" t="s">
        <v>16</v>
      </c>
      <c r="E211" s="10" t="s">
        <v>17</v>
      </c>
      <c r="F211" s="2">
        <v>21.59</v>
      </c>
      <c r="G211" s="2">
        <v>24.41</v>
      </c>
      <c r="H211" s="2">
        <v>24.42</v>
      </c>
      <c r="I211" s="2">
        <v>27.24</v>
      </c>
      <c r="J211" s="2">
        <v>27.25</v>
      </c>
      <c r="K211" s="2">
        <v>30.06</v>
      </c>
      <c r="L211" s="2">
        <v>30.07</v>
      </c>
      <c r="M211" s="2">
        <v>32.880000000000003</v>
      </c>
      <c r="N211" s="2">
        <v>44897.96</v>
      </c>
      <c r="O211" s="2">
        <v>50772.93</v>
      </c>
      <c r="P211" s="2">
        <v>50772.94</v>
      </c>
      <c r="Q211" s="35">
        <v>56647.9</v>
      </c>
      <c r="R211" s="35">
        <v>56647.91</v>
      </c>
      <c r="S211" s="35">
        <v>62522.86</v>
      </c>
      <c r="T211" s="35">
        <v>62522.87</v>
      </c>
      <c r="U211" s="2">
        <v>68397.83</v>
      </c>
    </row>
    <row r="212" spans="1:21" ht="13.15" customHeight="1" x14ac:dyDescent="0.2">
      <c r="A212" s="83" t="s">
        <v>175</v>
      </c>
      <c r="B212" s="3" t="s">
        <v>176</v>
      </c>
      <c r="C212" s="10" t="s">
        <v>15</v>
      </c>
      <c r="D212" s="10" t="s">
        <v>36</v>
      </c>
      <c r="E212" s="10" t="s">
        <v>17</v>
      </c>
      <c r="F212" s="2">
        <v>16.43</v>
      </c>
      <c r="G212" s="2">
        <v>18.36</v>
      </c>
      <c r="H212" s="2">
        <v>18.37</v>
      </c>
      <c r="I212" s="2">
        <v>20.3</v>
      </c>
      <c r="J212" s="2">
        <v>20.310000000000002</v>
      </c>
      <c r="K212" s="2">
        <v>22.23</v>
      </c>
      <c r="L212" s="2">
        <v>22.240000000000002</v>
      </c>
      <c r="M212" s="2">
        <v>24.161004326923077</v>
      </c>
      <c r="N212" s="2">
        <v>34166.67</v>
      </c>
      <c r="O212" s="2">
        <v>38188.730000000003</v>
      </c>
      <c r="P212" s="2">
        <v>38188.740000000005</v>
      </c>
      <c r="Q212" s="35">
        <v>42210.78</v>
      </c>
      <c r="R212" s="35">
        <v>42210.79</v>
      </c>
      <c r="S212" s="35">
        <v>46232.84</v>
      </c>
      <c r="T212" s="35">
        <v>46232.85</v>
      </c>
      <c r="U212" s="2">
        <v>50254.89</v>
      </c>
    </row>
    <row r="213" spans="1:21" ht="13.15" customHeight="1" x14ac:dyDescent="0.2">
      <c r="A213" s="83" t="s">
        <v>740</v>
      </c>
      <c r="B213" s="3" t="s">
        <v>741</v>
      </c>
      <c r="C213" s="10" t="s">
        <v>15</v>
      </c>
      <c r="D213" s="10" t="s">
        <v>113</v>
      </c>
      <c r="E213" s="10" t="s">
        <v>17</v>
      </c>
      <c r="F213" s="2">
        <v>15</v>
      </c>
      <c r="G213" s="2">
        <v>16.13</v>
      </c>
      <c r="H213" s="2">
        <v>16.14</v>
      </c>
      <c r="I213" s="2">
        <v>17.260000000000002</v>
      </c>
      <c r="J213" s="2">
        <v>17.270000000000003</v>
      </c>
      <c r="K213" s="2">
        <v>18.38</v>
      </c>
      <c r="L213" s="2">
        <v>18.39</v>
      </c>
      <c r="M213" s="2">
        <v>19.510000000000002</v>
      </c>
      <c r="N213" s="2">
        <v>31200</v>
      </c>
      <c r="O213" s="2">
        <v>33542.910000000003</v>
      </c>
      <c r="P213" s="2">
        <v>33542.920000000006</v>
      </c>
      <c r="Q213" s="35">
        <v>35885.82</v>
      </c>
      <c r="R213" s="35">
        <v>35885.83</v>
      </c>
      <c r="S213" s="35">
        <v>38228.730000000003</v>
      </c>
      <c r="T213" s="35">
        <v>38228.740000000005</v>
      </c>
      <c r="U213" s="2">
        <v>40571.64</v>
      </c>
    </row>
    <row r="214" spans="1:21" ht="13.15" customHeight="1" x14ac:dyDescent="0.2">
      <c r="A214" s="83" t="s">
        <v>487</v>
      </c>
      <c r="B214" s="3" t="s">
        <v>488</v>
      </c>
      <c r="C214" s="10" t="s">
        <v>47</v>
      </c>
      <c r="D214" s="10" t="s">
        <v>110</v>
      </c>
      <c r="E214" s="10" t="s">
        <v>49</v>
      </c>
      <c r="F214" s="2">
        <v>57.56</v>
      </c>
      <c r="G214" s="2">
        <v>66.03</v>
      </c>
      <c r="H214" s="2">
        <v>66.040000000000006</v>
      </c>
      <c r="I214" s="2">
        <v>74.510000000000005</v>
      </c>
      <c r="J214" s="2">
        <v>74.52000000000001</v>
      </c>
      <c r="K214" s="2">
        <v>82.98</v>
      </c>
      <c r="L214" s="2">
        <v>82.990000000000009</v>
      </c>
      <c r="M214" s="2">
        <v>91.45</v>
      </c>
      <c r="N214" s="2">
        <v>119725.49</v>
      </c>
      <c r="O214" s="2">
        <v>137347.59</v>
      </c>
      <c r="P214" s="2">
        <v>137347.6</v>
      </c>
      <c r="Q214" s="35">
        <v>154969.68</v>
      </c>
      <c r="R214" s="35">
        <v>154969.69</v>
      </c>
      <c r="S214" s="35">
        <v>172591.78</v>
      </c>
      <c r="T214" s="35">
        <v>172591.79</v>
      </c>
      <c r="U214" s="2">
        <v>190213.87</v>
      </c>
    </row>
    <row r="215" spans="1:21" ht="13.15" customHeight="1" x14ac:dyDescent="0.2">
      <c r="A215" s="83" t="s">
        <v>480</v>
      </c>
      <c r="B215" s="3" t="s">
        <v>481</v>
      </c>
      <c r="C215" s="10" t="s">
        <v>47</v>
      </c>
      <c r="D215" s="10" t="s">
        <v>110</v>
      </c>
      <c r="E215" s="10" t="s">
        <v>49</v>
      </c>
      <c r="F215" s="2">
        <v>57.56</v>
      </c>
      <c r="G215" s="2">
        <v>66.03</v>
      </c>
      <c r="H215" s="2">
        <v>66.040000000000006</v>
      </c>
      <c r="I215" s="2">
        <v>74.510000000000005</v>
      </c>
      <c r="J215" s="2">
        <v>74.52000000000001</v>
      </c>
      <c r="K215" s="2">
        <v>82.98</v>
      </c>
      <c r="L215" s="2">
        <v>82.990000000000009</v>
      </c>
      <c r="M215" s="2">
        <v>91.45</v>
      </c>
      <c r="N215" s="2">
        <v>119725.49</v>
      </c>
      <c r="O215" s="2">
        <v>137347.59</v>
      </c>
      <c r="P215" s="2">
        <v>137347.6</v>
      </c>
      <c r="Q215" s="35">
        <v>154969.68</v>
      </c>
      <c r="R215" s="35">
        <v>154969.69</v>
      </c>
      <c r="S215" s="35">
        <v>172591.78</v>
      </c>
      <c r="T215" s="35">
        <v>172591.79</v>
      </c>
      <c r="U215" s="2">
        <v>190213.87</v>
      </c>
    </row>
    <row r="216" spans="1:21" ht="13.15" customHeight="1" x14ac:dyDescent="0.2">
      <c r="A216" s="83" t="s">
        <v>1539</v>
      </c>
      <c r="B216" s="3" t="s">
        <v>1540</v>
      </c>
      <c r="C216" s="10" t="s">
        <v>15</v>
      </c>
      <c r="D216" s="10" t="s">
        <v>635</v>
      </c>
      <c r="E216" s="10" t="s">
        <v>17</v>
      </c>
      <c r="F216" s="2">
        <v>15</v>
      </c>
      <c r="G216" s="2"/>
      <c r="H216" s="2"/>
      <c r="I216" s="2"/>
      <c r="J216" s="2"/>
      <c r="K216" s="2"/>
      <c r="L216" s="2"/>
      <c r="M216" s="2">
        <v>31.06</v>
      </c>
      <c r="N216" s="2">
        <v>31200</v>
      </c>
      <c r="O216" s="2"/>
      <c r="P216" s="2"/>
      <c r="Q216" s="35"/>
      <c r="R216" s="35"/>
      <c r="S216" s="35"/>
      <c r="T216" s="35"/>
      <c r="U216" s="2">
        <v>64604.800000000003</v>
      </c>
    </row>
    <row r="217" spans="1:21" ht="13.15" customHeight="1" x14ac:dyDescent="0.2">
      <c r="A217" s="83" t="s">
        <v>1537</v>
      </c>
      <c r="B217" s="3" t="s">
        <v>1538</v>
      </c>
      <c r="C217" s="10" t="s">
        <v>15</v>
      </c>
      <c r="D217" s="10" t="s">
        <v>635</v>
      </c>
      <c r="E217" s="10" t="s">
        <v>17</v>
      </c>
      <c r="F217" s="2">
        <v>15</v>
      </c>
      <c r="G217" s="2"/>
      <c r="H217" s="2"/>
      <c r="I217" s="2"/>
      <c r="J217" s="2"/>
      <c r="K217" s="2"/>
      <c r="L217" s="2"/>
      <c r="M217" s="2">
        <v>31.06</v>
      </c>
      <c r="N217" s="2">
        <v>31200</v>
      </c>
      <c r="O217" s="2"/>
      <c r="P217" s="2"/>
      <c r="Q217" s="35"/>
      <c r="R217" s="35"/>
      <c r="S217" s="35"/>
      <c r="T217" s="35"/>
      <c r="U217" s="2">
        <v>64604.800000000003</v>
      </c>
    </row>
    <row r="218" spans="1:21" ht="13.15" customHeight="1" x14ac:dyDescent="0.2">
      <c r="A218" s="83" t="s">
        <v>1535</v>
      </c>
      <c r="B218" s="3" t="s">
        <v>1536</v>
      </c>
      <c r="C218" s="10" t="s">
        <v>15</v>
      </c>
      <c r="D218" s="10" t="s">
        <v>635</v>
      </c>
      <c r="E218" s="10" t="s">
        <v>17</v>
      </c>
      <c r="F218" s="2">
        <v>15</v>
      </c>
      <c r="G218" s="2"/>
      <c r="H218" s="2"/>
      <c r="I218" s="2"/>
      <c r="J218" s="2"/>
      <c r="K218" s="2"/>
      <c r="L218" s="2"/>
      <c r="M218" s="2">
        <v>31.06</v>
      </c>
      <c r="N218" s="2">
        <v>31200</v>
      </c>
      <c r="O218" s="2"/>
      <c r="P218" s="2"/>
      <c r="Q218" s="35"/>
      <c r="R218" s="35"/>
      <c r="S218" s="35"/>
      <c r="T218" s="35"/>
      <c r="U218" s="2">
        <v>64604.800000000003</v>
      </c>
    </row>
    <row r="219" spans="1:21" ht="13.15" customHeight="1" x14ac:dyDescent="0.2">
      <c r="A219" s="85" t="s">
        <v>1642</v>
      </c>
      <c r="B219" s="3" t="s">
        <v>1643</v>
      </c>
      <c r="C219" s="10" t="s">
        <v>15</v>
      </c>
      <c r="D219" s="10" t="s">
        <v>92</v>
      </c>
      <c r="E219" s="10" t="s">
        <v>17</v>
      </c>
      <c r="F219" s="2">
        <v>15</v>
      </c>
      <c r="G219" s="2"/>
      <c r="H219" s="2"/>
      <c r="I219" s="2"/>
      <c r="J219" s="2"/>
      <c r="K219" s="2"/>
      <c r="L219" s="2"/>
      <c r="M219" s="2">
        <v>25.89</v>
      </c>
      <c r="N219" s="2">
        <v>31200</v>
      </c>
      <c r="O219" s="2"/>
      <c r="P219" s="2"/>
      <c r="Q219" s="35"/>
      <c r="R219" s="35"/>
      <c r="S219" s="35"/>
      <c r="T219" s="35"/>
      <c r="U219" s="2">
        <f>Table1[[#This Row],[HQ4 Max]]*2080</f>
        <v>53851.200000000004</v>
      </c>
    </row>
    <row r="220" spans="1:21" ht="13.15" customHeight="1" x14ac:dyDescent="0.2">
      <c r="A220" s="83" t="s">
        <v>1569</v>
      </c>
      <c r="B220" s="3" t="s">
        <v>1570</v>
      </c>
      <c r="C220" s="10" t="s">
        <v>47</v>
      </c>
      <c r="D220" s="10" t="s">
        <v>48</v>
      </c>
      <c r="E220" s="10" t="s">
        <v>49</v>
      </c>
      <c r="F220" s="2">
        <v>36.729999999999997</v>
      </c>
      <c r="G220" s="2">
        <v>42.02</v>
      </c>
      <c r="H220" s="2">
        <v>42.03</v>
      </c>
      <c r="I220" s="2">
        <v>47.31</v>
      </c>
      <c r="J220" s="2">
        <v>47.32</v>
      </c>
      <c r="K220" s="2">
        <v>52.6</v>
      </c>
      <c r="L220" s="2">
        <v>52.61</v>
      </c>
      <c r="M220" s="2">
        <v>57.89</v>
      </c>
      <c r="N220" s="2">
        <v>76400</v>
      </c>
      <c r="O220" s="2">
        <v>87400.41</v>
      </c>
      <c r="P220" s="2">
        <v>87400.42</v>
      </c>
      <c r="Q220" s="35">
        <v>98400.82</v>
      </c>
      <c r="R220" s="35">
        <v>98400.83</v>
      </c>
      <c r="S220" s="35">
        <v>109401.22</v>
      </c>
      <c r="T220" s="35">
        <v>109401.23</v>
      </c>
      <c r="U220" s="2">
        <v>120401.63</v>
      </c>
    </row>
    <row r="221" spans="1:21" ht="13.15" customHeight="1" x14ac:dyDescent="0.2">
      <c r="A221" s="83" t="s">
        <v>1541</v>
      </c>
      <c r="B221" s="3" t="s">
        <v>1542</v>
      </c>
      <c r="C221" s="10" t="s">
        <v>15</v>
      </c>
      <c r="D221" s="10" t="s">
        <v>501</v>
      </c>
      <c r="E221" s="10" t="s">
        <v>17</v>
      </c>
      <c r="F221" s="2">
        <v>18</v>
      </c>
      <c r="G221" s="2"/>
      <c r="H221" s="2"/>
      <c r="I221" s="2"/>
      <c r="J221" s="2"/>
      <c r="K221" s="2"/>
      <c r="L221" s="2"/>
      <c r="M221" s="2">
        <v>38.83</v>
      </c>
      <c r="N221" s="2">
        <f>Table1[[#This Row],[HQ1 Min]]*2080</f>
        <v>37440</v>
      </c>
      <c r="O221" s="2"/>
      <c r="P221" s="2"/>
      <c r="Q221" s="35"/>
      <c r="R221" s="35"/>
      <c r="S221" s="35"/>
      <c r="T221" s="35"/>
      <c r="U221" s="2">
        <f>Table1[[#This Row],[HQ4 Max]]*2080</f>
        <v>80766.399999999994</v>
      </c>
    </row>
    <row r="222" spans="1:21" ht="13.15" customHeight="1" x14ac:dyDescent="0.2">
      <c r="A222" s="83" t="s">
        <v>1555</v>
      </c>
      <c r="B222" s="3" t="s">
        <v>1556</v>
      </c>
      <c r="C222" s="10" t="s">
        <v>15</v>
      </c>
      <c r="D222" s="10" t="s">
        <v>501</v>
      </c>
      <c r="E222" s="10" t="s">
        <v>17</v>
      </c>
      <c r="F222" s="2">
        <v>18</v>
      </c>
      <c r="G222" s="2"/>
      <c r="H222" s="2"/>
      <c r="I222" s="2"/>
      <c r="J222" s="2"/>
      <c r="K222" s="2"/>
      <c r="L222" s="2"/>
      <c r="M222" s="2">
        <v>38.83</v>
      </c>
      <c r="N222" s="2">
        <f>Table1[[#This Row],[HQ1 Min]]*2080</f>
        <v>37440</v>
      </c>
      <c r="O222" s="2"/>
      <c r="P222" s="2"/>
      <c r="Q222" s="35"/>
      <c r="R222" s="35"/>
      <c r="S222" s="35"/>
      <c r="T222" s="35"/>
      <c r="U222" s="2">
        <f>Table1[[#This Row],[HQ4 Max]]*2080</f>
        <v>80766.399999999994</v>
      </c>
    </row>
    <row r="223" spans="1:21" ht="13.15" customHeight="1" x14ac:dyDescent="0.2">
      <c r="A223" s="83" t="s">
        <v>1553</v>
      </c>
      <c r="B223" s="3" t="s">
        <v>1554</v>
      </c>
      <c r="C223" s="10" t="s">
        <v>15</v>
      </c>
      <c r="D223" s="10" t="s">
        <v>501</v>
      </c>
      <c r="E223" s="10" t="s">
        <v>17</v>
      </c>
      <c r="F223" s="2">
        <v>18</v>
      </c>
      <c r="G223" s="2"/>
      <c r="H223" s="2"/>
      <c r="I223" s="2"/>
      <c r="J223" s="2"/>
      <c r="K223" s="2"/>
      <c r="L223" s="2"/>
      <c r="M223" s="2">
        <v>38.83</v>
      </c>
      <c r="N223" s="2">
        <f>Table1[[#This Row],[HQ1 Min]]*2080</f>
        <v>37440</v>
      </c>
      <c r="O223" s="2"/>
      <c r="P223" s="2"/>
      <c r="Q223" s="35"/>
      <c r="R223" s="35"/>
      <c r="S223" s="35"/>
      <c r="T223" s="35"/>
      <c r="U223" s="2">
        <f>Table1[[#This Row],[HQ4 Max]]*2080</f>
        <v>80766.399999999994</v>
      </c>
    </row>
    <row r="224" spans="1:21" ht="13.15" customHeight="1" x14ac:dyDescent="0.2">
      <c r="A224" s="83" t="s">
        <v>1551</v>
      </c>
      <c r="B224" s="3" t="s">
        <v>1552</v>
      </c>
      <c r="C224" s="10" t="s">
        <v>15</v>
      </c>
      <c r="D224" s="10" t="s">
        <v>501</v>
      </c>
      <c r="E224" s="10" t="s">
        <v>17</v>
      </c>
      <c r="F224" s="2">
        <v>18</v>
      </c>
      <c r="G224" s="2"/>
      <c r="H224" s="2"/>
      <c r="I224" s="2"/>
      <c r="J224" s="2"/>
      <c r="K224" s="2"/>
      <c r="L224" s="2"/>
      <c r="M224" s="2">
        <v>38.83</v>
      </c>
      <c r="N224" s="2">
        <f>Table1[[#This Row],[HQ1 Min]]*2080</f>
        <v>37440</v>
      </c>
      <c r="O224" s="2"/>
      <c r="P224" s="2"/>
      <c r="Q224" s="35"/>
      <c r="R224" s="35"/>
      <c r="S224" s="35"/>
      <c r="T224" s="35"/>
      <c r="U224" s="2">
        <f>Table1[[#This Row],[HQ4 Max]]*2080</f>
        <v>80766.399999999994</v>
      </c>
    </row>
    <row r="225" spans="1:21" ht="13.15" customHeight="1" x14ac:dyDescent="0.2">
      <c r="A225" s="83" t="s">
        <v>482</v>
      </c>
      <c r="B225" s="3" t="s">
        <v>1658</v>
      </c>
      <c r="C225" s="10" t="s">
        <v>47</v>
      </c>
      <c r="D225" s="10" t="s">
        <v>110</v>
      </c>
      <c r="E225" s="10" t="s">
        <v>49</v>
      </c>
      <c r="F225" s="2">
        <v>57.56</v>
      </c>
      <c r="G225" s="2">
        <v>66.03</v>
      </c>
      <c r="H225" s="2">
        <v>66.040000000000006</v>
      </c>
      <c r="I225" s="2">
        <v>74.510000000000005</v>
      </c>
      <c r="J225" s="2">
        <v>74.52000000000001</v>
      </c>
      <c r="K225" s="2">
        <v>82.98</v>
      </c>
      <c r="L225" s="2">
        <v>82.990000000000009</v>
      </c>
      <c r="M225" s="2">
        <v>91.45</v>
      </c>
      <c r="N225" s="2">
        <v>119725.49</v>
      </c>
      <c r="O225" s="2">
        <v>137347.59</v>
      </c>
      <c r="P225" s="2">
        <v>137347.6</v>
      </c>
      <c r="Q225" s="35">
        <v>154969.68</v>
      </c>
      <c r="R225" s="35">
        <v>154969.69</v>
      </c>
      <c r="S225" s="35">
        <v>172591.78</v>
      </c>
      <c r="T225" s="35">
        <v>172591.79</v>
      </c>
      <c r="U225" s="2">
        <v>190213.87</v>
      </c>
    </row>
    <row r="226" spans="1:21" ht="13.15" customHeight="1" x14ac:dyDescent="0.2">
      <c r="A226" s="85" t="s">
        <v>1711</v>
      </c>
      <c r="B226" s="3" t="s">
        <v>1712</v>
      </c>
      <c r="C226" s="10" t="s">
        <v>47</v>
      </c>
      <c r="D226" s="10" t="s">
        <v>169</v>
      </c>
      <c r="E226" s="10" t="s">
        <v>49</v>
      </c>
      <c r="F226" s="2">
        <v>42.4</v>
      </c>
      <c r="G226" s="2">
        <v>48.51</v>
      </c>
      <c r="H226" s="2">
        <v>48.519999999999996</v>
      </c>
      <c r="I226" s="2">
        <v>54.62</v>
      </c>
      <c r="J226" s="2">
        <v>54.629999999999995</v>
      </c>
      <c r="K226" s="2">
        <v>60.72</v>
      </c>
      <c r="L226" s="2">
        <v>60.73</v>
      </c>
      <c r="M226" s="2">
        <v>66.83</v>
      </c>
      <c r="N226" s="2">
        <v>88200</v>
      </c>
      <c r="O226" s="2">
        <v>100899.42</v>
      </c>
      <c r="P226" s="2">
        <v>100899.43</v>
      </c>
      <c r="Q226" s="35">
        <v>113598.85</v>
      </c>
      <c r="R226" s="35">
        <v>113598.86</v>
      </c>
      <c r="S226" s="35">
        <v>126298.27</v>
      </c>
      <c r="T226" s="35">
        <v>126298.28</v>
      </c>
      <c r="U226" s="2">
        <v>138997.69</v>
      </c>
    </row>
    <row r="227" spans="1:21" ht="13.15" customHeight="1" x14ac:dyDescent="0.2">
      <c r="A227" s="85" t="s">
        <v>1714</v>
      </c>
      <c r="B227" s="3" t="s">
        <v>1715</v>
      </c>
      <c r="C227" s="10" t="s">
        <v>47</v>
      </c>
      <c r="D227" s="10" t="s">
        <v>501</v>
      </c>
      <c r="E227" s="10" t="s">
        <v>17</v>
      </c>
      <c r="F227" s="2">
        <v>18</v>
      </c>
      <c r="G227" s="2"/>
      <c r="H227" s="2"/>
      <c r="I227" s="2"/>
      <c r="J227" s="2"/>
      <c r="K227" s="2"/>
      <c r="L227" s="2"/>
      <c r="M227" s="2">
        <v>38.83</v>
      </c>
      <c r="N227" s="2">
        <f>Table1[[#This Row],[HQ1 Min]]*2080</f>
        <v>37440</v>
      </c>
      <c r="O227" s="2"/>
      <c r="P227" s="2"/>
      <c r="Q227" s="35"/>
      <c r="R227" s="35"/>
      <c r="S227" s="35"/>
      <c r="T227" s="35"/>
      <c r="U227" s="2">
        <f>Table1[[#This Row],[HQ4 Max]]*2080</f>
        <v>80766.399999999994</v>
      </c>
    </row>
    <row r="228" spans="1:21" ht="13.15" customHeight="1" x14ac:dyDescent="0.2">
      <c r="A228" s="85" t="s">
        <v>1716</v>
      </c>
      <c r="B228" s="3" t="s">
        <v>1717</v>
      </c>
      <c r="C228" s="10" t="s">
        <v>15</v>
      </c>
      <c r="D228" s="10" t="s">
        <v>513</v>
      </c>
      <c r="E228" s="10" t="s">
        <v>17</v>
      </c>
      <c r="F228" s="2">
        <v>31.25</v>
      </c>
      <c r="G228" s="2"/>
      <c r="H228" s="2"/>
      <c r="I228" s="2"/>
      <c r="J228" s="2"/>
      <c r="K228" s="2"/>
      <c r="L228" s="2"/>
      <c r="M228" s="2">
        <v>56.95</v>
      </c>
      <c r="N228" s="2">
        <v>65000</v>
      </c>
      <c r="O228" s="2"/>
      <c r="P228" s="2"/>
      <c r="Q228" s="35"/>
      <c r="R228" s="35"/>
      <c r="S228" s="35"/>
      <c r="T228" s="35"/>
      <c r="U228" s="2">
        <f>Table1[[#This Row],[HQ4 Max]]*2080</f>
        <v>118456</v>
      </c>
    </row>
    <row r="229" spans="1:21" ht="13.15" customHeight="1" x14ac:dyDescent="0.2">
      <c r="A229" s="83" t="s">
        <v>1545</v>
      </c>
      <c r="B229" s="3" t="s">
        <v>1546</v>
      </c>
      <c r="C229" s="10" t="s">
        <v>15</v>
      </c>
      <c r="D229" s="10" t="s">
        <v>501</v>
      </c>
      <c r="E229" s="10" t="s">
        <v>17</v>
      </c>
      <c r="F229" s="2">
        <v>18</v>
      </c>
      <c r="G229" s="2"/>
      <c r="H229" s="2"/>
      <c r="I229" s="2"/>
      <c r="J229" s="2"/>
      <c r="K229" s="2"/>
      <c r="L229" s="2"/>
      <c r="M229" s="2">
        <v>38.83</v>
      </c>
      <c r="N229" s="2">
        <f>Table1[[#This Row],[HQ1 Min]]*2080</f>
        <v>37440</v>
      </c>
      <c r="O229" s="2"/>
      <c r="P229" s="2"/>
      <c r="Q229" s="35"/>
      <c r="R229" s="35"/>
      <c r="S229" s="35"/>
      <c r="T229" s="35"/>
      <c r="U229" s="2">
        <f>Table1[[#This Row],[HQ4 Max]]*2080</f>
        <v>80766.399999999994</v>
      </c>
    </row>
    <row r="230" spans="1:21" ht="13.15" customHeight="1" x14ac:dyDescent="0.2">
      <c r="A230" s="83" t="s">
        <v>1543</v>
      </c>
      <c r="B230" s="3" t="s">
        <v>1544</v>
      </c>
      <c r="C230" s="10" t="s">
        <v>15</v>
      </c>
      <c r="D230" s="10" t="s">
        <v>501</v>
      </c>
      <c r="E230" s="10" t="s">
        <v>17</v>
      </c>
      <c r="F230" s="2">
        <v>18</v>
      </c>
      <c r="G230" s="2"/>
      <c r="H230" s="2"/>
      <c r="I230" s="2"/>
      <c r="J230" s="2"/>
      <c r="K230" s="2"/>
      <c r="L230" s="2"/>
      <c r="M230" s="2">
        <v>38.83</v>
      </c>
      <c r="N230" s="2">
        <f>Table1[[#This Row],[HQ1 Min]]*2080</f>
        <v>37440</v>
      </c>
      <c r="O230" s="2"/>
      <c r="P230" s="2"/>
      <c r="Q230" s="35"/>
      <c r="R230" s="35"/>
      <c r="S230" s="35"/>
      <c r="T230" s="35"/>
      <c r="U230" s="2">
        <f>Table1[[#This Row],[HQ4 Max]]*2080</f>
        <v>80766.399999999994</v>
      </c>
    </row>
    <row r="231" spans="1:21" ht="13.15" customHeight="1" x14ac:dyDescent="0.2">
      <c r="A231" s="83" t="s">
        <v>1547</v>
      </c>
      <c r="B231" s="3" t="s">
        <v>1548</v>
      </c>
      <c r="C231" s="10" t="s">
        <v>15</v>
      </c>
      <c r="D231" s="10" t="s">
        <v>501</v>
      </c>
      <c r="E231" s="10" t="s">
        <v>17</v>
      </c>
      <c r="F231" s="2">
        <v>18</v>
      </c>
      <c r="G231" s="2"/>
      <c r="H231" s="2"/>
      <c r="I231" s="2"/>
      <c r="J231" s="2"/>
      <c r="K231" s="2"/>
      <c r="L231" s="2"/>
      <c r="M231" s="2">
        <v>38.83</v>
      </c>
      <c r="N231" s="2">
        <f>Table1[[#This Row],[HQ1 Min]]*2080</f>
        <v>37440</v>
      </c>
      <c r="O231" s="2"/>
      <c r="P231" s="2"/>
      <c r="Q231" s="35"/>
      <c r="R231" s="35"/>
      <c r="S231" s="35"/>
      <c r="T231" s="35"/>
      <c r="U231" s="2">
        <f>Table1[[#This Row],[HQ4 Max]]*2080</f>
        <v>80766.399999999994</v>
      </c>
    </row>
    <row r="232" spans="1:21" ht="13.15" customHeight="1" x14ac:dyDescent="0.2">
      <c r="A232" s="83" t="s">
        <v>1529</v>
      </c>
      <c r="B232" s="3" t="s">
        <v>1530</v>
      </c>
      <c r="C232" s="10" t="s">
        <v>15</v>
      </c>
      <c r="D232" s="10" t="s">
        <v>620</v>
      </c>
      <c r="E232" s="10" t="s">
        <v>17</v>
      </c>
      <c r="F232" s="2">
        <v>15</v>
      </c>
      <c r="G232" s="2"/>
      <c r="H232" s="2"/>
      <c r="I232" s="2"/>
      <c r="J232" s="2"/>
      <c r="K232" s="2"/>
      <c r="L232" s="2"/>
      <c r="M232" s="2">
        <v>38.83</v>
      </c>
      <c r="N232" s="2">
        <v>31200</v>
      </c>
      <c r="O232" s="2"/>
      <c r="P232" s="2"/>
      <c r="Q232" s="35"/>
      <c r="R232" s="35"/>
      <c r="S232" s="35"/>
      <c r="T232" s="35"/>
      <c r="U232" s="2">
        <f>Table1[[#This Row],[HQ4 Max]]*2080</f>
        <v>80766.399999999994</v>
      </c>
    </row>
    <row r="233" spans="1:21" ht="13.15" customHeight="1" x14ac:dyDescent="0.2">
      <c r="A233" s="83" t="s">
        <v>1400</v>
      </c>
      <c r="B233" s="3" t="s">
        <v>1401</v>
      </c>
      <c r="C233" s="10" t="s">
        <v>15</v>
      </c>
      <c r="D233" s="10" t="s">
        <v>29</v>
      </c>
      <c r="E233" s="10" t="s">
        <v>17</v>
      </c>
      <c r="F233" s="2">
        <v>18.03</v>
      </c>
      <c r="G233" s="2">
        <v>20.149999999999999</v>
      </c>
      <c r="H233" s="2">
        <v>20.16</v>
      </c>
      <c r="I233" s="2">
        <v>22.28</v>
      </c>
      <c r="J233" s="2">
        <v>22.290000000000003</v>
      </c>
      <c r="K233" s="2">
        <v>24.4</v>
      </c>
      <c r="L233" s="2">
        <v>24.41</v>
      </c>
      <c r="M233" s="2">
        <v>26.52</v>
      </c>
      <c r="N233" s="2">
        <v>37500</v>
      </c>
      <c r="O233" s="2">
        <v>41914.449999999997</v>
      </c>
      <c r="P233" s="2">
        <v>41914.46</v>
      </c>
      <c r="Q233" s="35">
        <v>46328.91</v>
      </c>
      <c r="R233" s="35">
        <v>46328.920000000006</v>
      </c>
      <c r="S233" s="35">
        <v>50743.360000000001</v>
      </c>
      <c r="T233" s="35">
        <v>50743.37</v>
      </c>
      <c r="U233" s="2">
        <v>55157.81</v>
      </c>
    </row>
    <row r="234" spans="1:21" ht="13.15" customHeight="1" x14ac:dyDescent="0.2">
      <c r="A234" s="83" t="s">
        <v>1402</v>
      </c>
      <c r="B234" s="3" t="s">
        <v>1403</v>
      </c>
      <c r="C234" s="10" t="s">
        <v>15</v>
      </c>
      <c r="D234" s="10" t="s">
        <v>95</v>
      </c>
      <c r="E234" s="10" t="s">
        <v>17</v>
      </c>
      <c r="F234" s="2">
        <v>20.149999999999999</v>
      </c>
      <c r="G234" s="2">
        <v>22.52</v>
      </c>
      <c r="H234" s="2">
        <v>22.53</v>
      </c>
      <c r="I234" s="2">
        <v>24.9</v>
      </c>
      <c r="J234" s="2">
        <v>24.91</v>
      </c>
      <c r="K234" s="2">
        <v>27.27</v>
      </c>
      <c r="L234" s="2">
        <v>27.28</v>
      </c>
      <c r="M234" s="2">
        <v>29.64</v>
      </c>
      <c r="N234" s="2">
        <v>41916.67</v>
      </c>
      <c r="O234" s="2">
        <v>46851.05</v>
      </c>
      <c r="P234" s="2">
        <v>46851.060000000005</v>
      </c>
      <c r="Q234" s="35">
        <v>51785.42</v>
      </c>
      <c r="R234" s="35">
        <v>51785.43</v>
      </c>
      <c r="S234" s="35">
        <v>56719.8</v>
      </c>
      <c r="T234" s="35">
        <v>56719.810000000005</v>
      </c>
      <c r="U234" s="2">
        <v>61654.17</v>
      </c>
    </row>
    <row r="235" spans="1:21" ht="13.15" customHeight="1" x14ac:dyDescent="0.2">
      <c r="A235" s="83" t="s">
        <v>1404</v>
      </c>
      <c r="B235" s="3" t="s">
        <v>1405</v>
      </c>
      <c r="C235" s="10" t="s">
        <v>15</v>
      </c>
      <c r="D235" s="10" t="s">
        <v>23</v>
      </c>
      <c r="E235" s="10" t="s">
        <v>17</v>
      </c>
      <c r="F235" s="2">
        <v>23.18</v>
      </c>
      <c r="G235" s="2">
        <v>25.91</v>
      </c>
      <c r="H235" s="2">
        <v>25.92</v>
      </c>
      <c r="I235" s="2">
        <v>28.64</v>
      </c>
      <c r="J235" s="2">
        <v>28.650000000000002</v>
      </c>
      <c r="K235" s="2">
        <v>31.36</v>
      </c>
      <c r="L235" s="2">
        <v>31.37</v>
      </c>
      <c r="M235" s="2">
        <v>34.090000000000003</v>
      </c>
      <c r="N235" s="2">
        <v>48208.33</v>
      </c>
      <c r="O235" s="2">
        <v>53883.360000000001</v>
      </c>
      <c r="P235" s="2">
        <v>53883.37</v>
      </c>
      <c r="Q235" s="35">
        <v>59558.38</v>
      </c>
      <c r="R235" s="35">
        <v>59558.39</v>
      </c>
      <c r="S235" s="35">
        <v>65233.41</v>
      </c>
      <c r="T235" s="35">
        <v>65233.420000000006</v>
      </c>
      <c r="U235" s="2">
        <v>70908.429999999993</v>
      </c>
    </row>
    <row r="236" spans="1:21" ht="13.15" customHeight="1" x14ac:dyDescent="0.2">
      <c r="A236" s="83" t="s">
        <v>1406</v>
      </c>
      <c r="B236" s="3" t="s">
        <v>1407</v>
      </c>
      <c r="C236" s="10" t="s">
        <v>15</v>
      </c>
      <c r="D236" s="10" t="s">
        <v>26</v>
      </c>
      <c r="E236" s="10" t="s">
        <v>17</v>
      </c>
      <c r="F236" s="2">
        <v>25.65</v>
      </c>
      <c r="G236" s="2">
        <v>29.01</v>
      </c>
      <c r="H236" s="2">
        <v>29.020000000000003</v>
      </c>
      <c r="I236" s="2">
        <v>32.36</v>
      </c>
      <c r="J236" s="2">
        <v>32.369999999999997</v>
      </c>
      <c r="K236" s="2">
        <v>35.72</v>
      </c>
      <c r="L236" s="2">
        <v>35.729999999999997</v>
      </c>
      <c r="M236" s="2">
        <v>39.07</v>
      </c>
      <c r="N236" s="2">
        <v>53346.94</v>
      </c>
      <c r="O236" s="2">
        <v>60327.47</v>
      </c>
      <c r="P236" s="2">
        <v>60327.48</v>
      </c>
      <c r="Q236" s="35">
        <v>67308</v>
      </c>
      <c r="R236" s="35">
        <v>67308.009999999995</v>
      </c>
      <c r="S236" s="35">
        <v>74288.53</v>
      </c>
      <c r="T236" s="35">
        <v>74288.539999999994</v>
      </c>
      <c r="U236" s="2">
        <v>81269.06</v>
      </c>
    </row>
    <row r="237" spans="1:21" ht="13.15" customHeight="1" x14ac:dyDescent="0.2">
      <c r="A237" s="83" t="s">
        <v>1571</v>
      </c>
      <c r="B237" s="3" t="s">
        <v>1572</v>
      </c>
      <c r="C237" s="10" t="s">
        <v>15</v>
      </c>
      <c r="D237" s="10" t="s">
        <v>105</v>
      </c>
      <c r="E237" s="10" t="s">
        <v>17</v>
      </c>
      <c r="F237" s="2">
        <v>19.899999999999999</v>
      </c>
      <c r="G237" s="2"/>
      <c r="H237" s="2"/>
      <c r="I237" s="2"/>
      <c r="J237" s="2"/>
      <c r="K237" s="2"/>
      <c r="L237" s="2"/>
      <c r="M237" s="2">
        <v>46.4</v>
      </c>
      <c r="N237" s="2">
        <v>41400</v>
      </c>
      <c r="O237" s="2"/>
      <c r="P237" s="2"/>
      <c r="Q237" s="35"/>
      <c r="R237" s="35"/>
      <c r="S237" s="35"/>
      <c r="T237" s="35"/>
      <c r="U237" s="2">
        <f>Table1[[#This Row],[HQ4 Max]]*2080</f>
        <v>96512</v>
      </c>
    </row>
    <row r="238" spans="1:21" ht="13.15" customHeight="1" x14ac:dyDescent="0.2">
      <c r="A238" s="83" t="s">
        <v>1531</v>
      </c>
      <c r="B238" s="3" t="s">
        <v>1532</v>
      </c>
      <c r="C238" s="10" t="s">
        <v>15</v>
      </c>
      <c r="D238" s="10" t="s">
        <v>105</v>
      </c>
      <c r="E238" s="10" t="s">
        <v>17</v>
      </c>
      <c r="F238" s="2">
        <v>19.899999999999999</v>
      </c>
      <c r="G238" s="2"/>
      <c r="H238" s="2"/>
      <c r="I238" s="2"/>
      <c r="J238" s="2"/>
      <c r="K238" s="2"/>
      <c r="L238" s="2"/>
      <c r="M238" s="2">
        <v>46.4</v>
      </c>
      <c r="N238" s="2">
        <v>41400</v>
      </c>
      <c r="O238" s="2"/>
      <c r="P238" s="2"/>
      <c r="Q238" s="35"/>
      <c r="R238" s="35"/>
      <c r="S238" s="35"/>
      <c r="T238" s="35"/>
      <c r="U238" s="2">
        <f>Table1[[#This Row],[HQ4 Max]]*2080</f>
        <v>96512</v>
      </c>
    </row>
    <row r="239" spans="1:21" ht="13.15" customHeight="1" x14ac:dyDescent="0.2">
      <c r="A239" s="83" t="s">
        <v>1573</v>
      </c>
      <c r="B239" s="3" t="s">
        <v>1574</v>
      </c>
      <c r="C239" s="10" t="s">
        <v>104</v>
      </c>
      <c r="D239" s="10" t="s">
        <v>105</v>
      </c>
      <c r="E239" s="10" t="s">
        <v>17</v>
      </c>
      <c r="F239" s="2">
        <v>19.899999999999999</v>
      </c>
      <c r="G239" s="2"/>
      <c r="H239" s="2"/>
      <c r="I239" s="2"/>
      <c r="J239" s="2"/>
      <c r="K239" s="2"/>
      <c r="L239" s="2"/>
      <c r="M239" s="2">
        <v>46.4</v>
      </c>
      <c r="N239" s="2">
        <v>41400</v>
      </c>
      <c r="O239" s="2"/>
      <c r="P239" s="2"/>
      <c r="Q239" s="35"/>
      <c r="R239" s="35"/>
      <c r="S239" s="35"/>
      <c r="T239" s="35"/>
      <c r="U239" s="2">
        <f>Table1[[#This Row],[HQ4 Max]]*2080</f>
        <v>96512</v>
      </c>
    </row>
    <row r="240" spans="1:21" ht="13.15" customHeight="1" x14ac:dyDescent="0.2">
      <c r="A240" s="83" t="s">
        <v>1533</v>
      </c>
      <c r="B240" s="3" t="s">
        <v>1534</v>
      </c>
      <c r="C240" s="10" t="s">
        <v>15</v>
      </c>
      <c r="D240" s="10" t="s">
        <v>26</v>
      </c>
      <c r="E240" s="10" t="s">
        <v>17</v>
      </c>
      <c r="F240" s="2">
        <v>25.65</v>
      </c>
      <c r="G240" s="2">
        <v>29.01</v>
      </c>
      <c r="H240" s="2">
        <v>29.020000000000003</v>
      </c>
      <c r="I240" s="2">
        <v>32.36</v>
      </c>
      <c r="J240" s="2">
        <v>32.369999999999997</v>
      </c>
      <c r="K240" s="2">
        <v>35.72</v>
      </c>
      <c r="L240" s="2">
        <v>35.729999999999997</v>
      </c>
      <c r="M240" s="2">
        <v>39.07</v>
      </c>
      <c r="N240" s="2">
        <v>53346.94</v>
      </c>
      <c r="O240" s="2">
        <v>60327.47</v>
      </c>
      <c r="P240" s="2">
        <v>60327.48</v>
      </c>
      <c r="Q240" s="35">
        <v>67308</v>
      </c>
      <c r="R240" s="35">
        <v>67308.009999999995</v>
      </c>
      <c r="S240" s="35">
        <v>74288.53</v>
      </c>
      <c r="T240" s="35">
        <v>74288.539999999994</v>
      </c>
      <c r="U240" s="2">
        <v>81269.06</v>
      </c>
    </row>
    <row r="241" spans="1:21" ht="13.15" customHeight="1" x14ac:dyDescent="0.2">
      <c r="A241" s="83" t="s">
        <v>1549</v>
      </c>
      <c r="B241" s="3" t="s">
        <v>1550</v>
      </c>
      <c r="C241" s="10" t="s">
        <v>15</v>
      </c>
      <c r="D241" s="10" t="s">
        <v>501</v>
      </c>
      <c r="E241" s="10" t="s">
        <v>17</v>
      </c>
      <c r="F241" s="2">
        <v>18</v>
      </c>
      <c r="G241" s="2"/>
      <c r="H241" s="2"/>
      <c r="I241" s="2"/>
      <c r="J241" s="2"/>
      <c r="K241" s="2"/>
      <c r="L241" s="2"/>
      <c r="M241" s="2">
        <v>38.83</v>
      </c>
      <c r="N241" s="2">
        <f>Table1[[#This Row],[HQ1 Min]]*2080</f>
        <v>37440</v>
      </c>
      <c r="O241" s="2"/>
      <c r="P241" s="2"/>
      <c r="Q241" s="35"/>
      <c r="R241" s="35"/>
      <c r="S241" s="35"/>
      <c r="T241" s="35"/>
      <c r="U241" s="2">
        <f>Table1[[#This Row],[HQ4 Max]]*2080</f>
        <v>80766.399999999994</v>
      </c>
    </row>
    <row r="242" spans="1:21" ht="13.15" customHeight="1" x14ac:dyDescent="0.2">
      <c r="A242" s="83" t="s">
        <v>1299</v>
      </c>
      <c r="B242" s="3" t="s">
        <v>1300</v>
      </c>
      <c r="C242" s="10" t="s">
        <v>15</v>
      </c>
      <c r="D242" s="10" t="s">
        <v>635</v>
      </c>
      <c r="E242" s="10" t="s">
        <v>17</v>
      </c>
      <c r="F242" s="2">
        <v>15</v>
      </c>
      <c r="G242" s="2"/>
      <c r="H242" s="2"/>
      <c r="I242" s="2"/>
      <c r="J242" s="2"/>
      <c r="K242" s="2"/>
      <c r="L242" s="2"/>
      <c r="M242" s="2">
        <v>31.06</v>
      </c>
      <c r="N242" s="2">
        <v>31200</v>
      </c>
      <c r="O242" s="2"/>
      <c r="P242" s="2"/>
      <c r="Q242" s="35"/>
      <c r="R242" s="35"/>
      <c r="S242" s="35"/>
      <c r="T242" s="35"/>
      <c r="U242" s="2">
        <v>64604.800000000003</v>
      </c>
    </row>
    <row r="243" spans="1:21" ht="13.15" customHeight="1" x14ac:dyDescent="0.2">
      <c r="A243" s="83" t="s">
        <v>1579</v>
      </c>
      <c r="B243" s="3" t="s">
        <v>1713</v>
      </c>
      <c r="C243" s="10" t="s">
        <v>15</v>
      </c>
      <c r="D243" s="10" t="s">
        <v>105</v>
      </c>
      <c r="E243" s="10" t="s">
        <v>17</v>
      </c>
      <c r="F243" s="2">
        <v>19.899999999999999</v>
      </c>
      <c r="G243" s="2"/>
      <c r="H243" s="2"/>
      <c r="I243" s="2"/>
      <c r="J243" s="2"/>
      <c r="K243" s="2"/>
      <c r="L243" s="2"/>
      <c r="M243" s="2">
        <v>46.4</v>
      </c>
      <c r="N243" s="2">
        <v>41400</v>
      </c>
      <c r="O243" s="2"/>
      <c r="P243" s="2"/>
      <c r="Q243" s="35"/>
      <c r="R243" s="35"/>
      <c r="S243" s="35"/>
      <c r="T243" s="35"/>
      <c r="U243" s="2">
        <f>Table1[[#This Row],[HQ4 Max]]*2080</f>
        <v>96512</v>
      </c>
    </row>
    <row r="244" spans="1:21" ht="13.15" customHeight="1" x14ac:dyDescent="0.2">
      <c r="A244" s="83" t="s">
        <v>586</v>
      </c>
      <c r="B244" s="3" t="s">
        <v>587</v>
      </c>
      <c r="C244" s="10" t="s">
        <v>47</v>
      </c>
      <c r="D244" s="10" t="s">
        <v>108</v>
      </c>
      <c r="E244" s="10" t="s">
        <v>49</v>
      </c>
      <c r="F244" s="2">
        <v>29.36</v>
      </c>
      <c r="G244" s="2">
        <v>33.200000000000003</v>
      </c>
      <c r="H244" s="2">
        <v>33.21</v>
      </c>
      <c r="I244" s="2">
        <v>37.04</v>
      </c>
      <c r="J244" s="2">
        <v>37.049999999999997</v>
      </c>
      <c r="K244" s="2">
        <v>40.880000000000003</v>
      </c>
      <c r="L244" s="2">
        <v>40.89</v>
      </c>
      <c r="M244" s="2">
        <v>44.72</v>
      </c>
      <c r="N244" s="2">
        <v>61061.22</v>
      </c>
      <c r="O244" s="2">
        <v>69051.179999999993</v>
      </c>
      <c r="P244" s="2">
        <v>69051.189999999988</v>
      </c>
      <c r="Q244" s="35">
        <v>77041.14</v>
      </c>
      <c r="R244" s="35">
        <v>77041.149999999994</v>
      </c>
      <c r="S244" s="35">
        <v>85031.1</v>
      </c>
      <c r="T244" s="35">
        <v>85031.11</v>
      </c>
      <c r="U244" s="2">
        <v>93021.06</v>
      </c>
    </row>
    <row r="245" spans="1:21" ht="13.15" customHeight="1" x14ac:dyDescent="0.2">
      <c r="A245" s="83" t="s">
        <v>1580</v>
      </c>
      <c r="B245" s="3" t="s">
        <v>1581</v>
      </c>
      <c r="C245" s="10" t="s">
        <v>47</v>
      </c>
      <c r="D245" s="10" t="s">
        <v>71</v>
      </c>
      <c r="E245" s="10" t="s">
        <v>49</v>
      </c>
      <c r="F245" s="2">
        <v>33.159999999999997</v>
      </c>
      <c r="G245" s="2">
        <v>37.5</v>
      </c>
      <c r="H245" s="2">
        <v>37.51</v>
      </c>
      <c r="I245" s="2">
        <v>41.84</v>
      </c>
      <c r="J245" s="2">
        <v>41.85</v>
      </c>
      <c r="K245" s="2">
        <v>46.18</v>
      </c>
      <c r="L245" s="2">
        <v>46.19</v>
      </c>
      <c r="M245" s="2">
        <v>50.52</v>
      </c>
      <c r="N245" s="2">
        <v>68979.59</v>
      </c>
      <c r="O245" s="2">
        <v>78005.679999999993</v>
      </c>
      <c r="P245" s="2">
        <v>78005.689999999988</v>
      </c>
      <c r="Q245" s="35">
        <v>87031.77</v>
      </c>
      <c r="R245" s="35">
        <v>87031.78</v>
      </c>
      <c r="S245" s="35">
        <v>96057.85</v>
      </c>
      <c r="T245" s="35">
        <v>96057.86</v>
      </c>
      <c r="U245" s="2">
        <v>105083.94</v>
      </c>
    </row>
    <row r="246" spans="1:21" ht="13.15" customHeight="1" x14ac:dyDescent="0.2">
      <c r="A246" s="83" t="s">
        <v>1577</v>
      </c>
      <c r="B246" s="3" t="s">
        <v>1578</v>
      </c>
      <c r="C246" s="10" t="s">
        <v>47</v>
      </c>
      <c r="D246" s="10" t="s">
        <v>108</v>
      </c>
      <c r="E246" s="10" t="s">
        <v>49</v>
      </c>
      <c r="F246" s="2">
        <v>29.36</v>
      </c>
      <c r="G246" s="2">
        <v>33.200000000000003</v>
      </c>
      <c r="H246" s="2">
        <v>33.21</v>
      </c>
      <c r="I246" s="2">
        <v>37.04</v>
      </c>
      <c r="J246" s="2">
        <v>37.049999999999997</v>
      </c>
      <c r="K246" s="2">
        <v>40.880000000000003</v>
      </c>
      <c r="L246" s="2">
        <v>40.89</v>
      </c>
      <c r="M246" s="2">
        <v>44.72</v>
      </c>
      <c r="N246" s="2">
        <v>61061.22</v>
      </c>
      <c r="O246" s="2">
        <v>69051.179999999993</v>
      </c>
      <c r="P246" s="2">
        <v>69051.189999999988</v>
      </c>
      <c r="Q246" s="35">
        <v>77041.14</v>
      </c>
      <c r="R246" s="35">
        <v>77041.149999999994</v>
      </c>
      <c r="S246" s="35">
        <v>85031.1</v>
      </c>
      <c r="T246" s="35">
        <v>85031.11</v>
      </c>
      <c r="U246" s="2">
        <v>93021.06</v>
      </c>
    </row>
    <row r="247" spans="1:21" ht="13.15" customHeight="1" x14ac:dyDescent="0.2">
      <c r="A247" s="83" t="s">
        <v>311</v>
      </c>
      <c r="B247" s="3" t="s">
        <v>312</v>
      </c>
      <c r="C247" s="10" t="s">
        <v>47</v>
      </c>
      <c r="D247" s="10" t="s">
        <v>313</v>
      </c>
      <c r="E247" s="10" t="s">
        <v>17</v>
      </c>
      <c r="F247" s="2">
        <v>20.149999999999999</v>
      </c>
      <c r="G247" s="2">
        <v>22.52</v>
      </c>
      <c r="H247" s="2">
        <v>22.53</v>
      </c>
      <c r="I247" s="2">
        <v>24.9</v>
      </c>
      <c r="J247" s="2">
        <v>24.91</v>
      </c>
      <c r="K247" s="2">
        <v>27.27</v>
      </c>
      <c r="L247" s="2">
        <v>27.28</v>
      </c>
      <c r="M247" s="2">
        <v>29.64</v>
      </c>
      <c r="N247" s="2">
        <v>41916.67</v>
      </c>
      <c r="O247" s="2">
        <v>46851.05</v>
      </c>
      <c r="P247" s="2">
        <v>46851.060000000005</v>
      </c>
      <c r="Q247" s="35">
        <v>51785.42</v>
      </c>
      <c r="R247" s="35">
        <v>51785.43</v>
      </c>
      <c r="S247" s="35">
        <v>56719.8</v>
      </c>
      <c r="T247" s="35">
        <v>56719.810000000005</v>
      </c>
      <c r="U247" s="2">
        <v>61654.17</v>
      </c>
    </row>
    <row r="248" spans="1:21" ht="13.15" customHeight="1" x14ac:dyDescent="0.2">
      <c r="A248" s="83" t="s">
        <v>314</v>
      </c>
      <c r="B248" s="3" t="s">
        <v>315</v>
      </c>
      <c r="C248" s="10" t="s">
        <v>47</v>
      </c>
      <c r="D248" s="10" t="s">
        <v>316</v>
      </c>
      <c r="E248" s="10" t="s">
        <v>49</v>
      </c>
      <c r="F248" s="2">
        <v>23.18</v>
      </c>
      <c r="G248" s="2">
        <v>25.91</v>
      </c>
      <c r="H248" s="2">
        <v>25.92</v>
      </c>
      <c r="I248" s="2">
        <v>28.64</v>
      </c>
      <c r="J248" s="2">
        <v>28.650000000000002</v>
      </c>
      <c r="K248" s="2">
        <v>31.36</v>
      </c>
      <c r="L248" s="2">
        <v>31.37</v>
      </c>
      <c r="M248" s="2">
        <v>34.090000000000003</v>
      </c>
      <c r="N248" s="2">
        <v>48208.33</v>
      </c>
      <c r="O248" s="2">
        <v>53883.360000000001</v>
      </c>
      <c r="P248" s="2">
        <v>53883.37</v>
      </c>
      <c r="Q248" s="35">
        <v>59558.38</v>
      </c>
      <c r="R248" s="35">
        <v>59558.39</v>
      </c>
      <c r="S248" s="35">
        <v>65233.41</v>
      </c>
      <c r="T248" s="35">
        <v>65233.420000000006</v>
      </c>
      <c r="U248" s="2">
        <v>70908.429999999993</v>
      </c>
    </row>
    <row r="249" spans="1:21" ht="13.15" customHeight="1" x14ac:dyDescent="0.2">
      <c r="A249" s="83" t="s">
        <v>317</v>
      </c>
      <c r="B249" s="3" t="s">
        <v>318</v>
      </c>
      <c r="C249" s="10" t="s">
        <v>47</v>
      </c>
      <c r="D249" s="10" t="s">
        <v>319</v>
      </c>
      <c r="E249" s="10" t="s">
        <v>49</v>
      </c>
      <c r="F249" s="2">
        <v>25.65</v>
      </c>
      <c r="G249" s="2">
        <v>29.01</v>
      </c>
      <c r="H249" s="2">
        <v>29.020000000000003</v>
      </c>
      <c r="I249" s="2">
        <v>32.36</v>
      </c>
      <c r="J249" s="2">
        <v>32.369999999999997</v>
      </c>
      <c r="K249" s="2">
        <v>35.72</v>
      </c>
      <c r="L249" s="2">
        <v>35.729999999999997</v>
      </c>
      <c r="M249" s="2">
        <v>39.07</v>
      </c>
      <c r="N249" s="2">
        <v>53346.94</v>
      </c>
      <c r="O249" s="2">
        <v>60327.47</v>
      </c>
      <c r="P249" s="2">
        <v>60327.48</v>
      </c>
      <c r="Q249" s="35">
        <v>67308</v>
      </c>
      <c r="R249" s="35">
        <v>67308.009999999995</v>
      </c>
      <c r="S249" s="35">
        <v>74288.53</v>
      </c>
      <c r="T249" s="35">
        <v>74288.539999999994</v>
      </c>
      <c r="U249" s="2">
        <v>81269.06</v>
      </c>
    </row>
    <row r="250" spans="1:21" ht="13.15" customHeight="1" x14ac:dyDescent="0.2">
      <c r="A250" s="83" t="s">
        <v>320</v>
      </c>
      <c r="B250" s="3" t="s">
        <v>321</v>
      </c>
      <c r="C250" s="10" t="s">
        <v>47</v>
      </c>
      <c r="D250" s="10" t="s">
        <v>71</v>
      </c>
      <c r="E250" s="10" t="s">
        <v>49</v>
      </c>
      <c r="F250" s="2">
        <v>33.159999999999997</v>
      </c>
      <c r="G250" s="2">
        <v>37.5</v>
      </c>
      <c r="H250" s="2">
        <v>37.51</v>
      </c>
      <c r="I250" s="2">
        <v>41.84</v>
      </c>
      <c r="J250" s="2">
        <v>41.85</v>
      </c>
      <c r="K250" s="2">
        <v>46.18</v>
      </c>
      <c r="L250" s="2">
        <v>46.19</v>
      </c>
      <c r="M250" s="2">
        <v>50.52</v>
      </c>
      <c r="N250" s="2">
        <v>68979.59</v>
      </c>
      <c r="O250" s="2">
        <v>78005.679999999993</v>
      </c>
      <c r="P250" s="2">
        <v>78005.689999999988</v>
      </c>
      <c r="Q250" s="35">
        <v>87031.77</v>
      </c>
      <c r="R250" s="35">
        <v>87031.78</v>
      </c>
      <c r="S250" s="35">
        <v>96057.85</v>
      </c>
      <c r="T250" s="35">
        <v>96057.86</v>
      </c>
      <c r="U250" s="2">
        <v>105083.94</v>
      </c>
    </row>
    <row r="251" spans="1:21" ht="13.15" customHeight="1" x14ac:dyDescent="0.2">
      <c r="A251" s="83" t="s">
        <v>309</v>
      </c>
      <c r="B251" s="3" t="s">
        <v>310</v>
      </c>
      <c r="C251" s="10" t="s">
        <v>47</v>
      </c>
      <c r="D251" s="10" t="s">
        <v>48</v>
      </c>
      <c r="E251" s="10" t="s">
        <v>49</v>
      </c>
      <c r="F251" s="2">
        <v>36.729999999999997</v>
      </c>
      <c r="G251" s="2">
        <v>42.02</v>
      </c>
      <c r="H251" s="2">
        <v>42.03</v>
      </c>
      <c r="I251" s="2">
        <v>47.31</v>
      </c>
      <c r="J251" s="2">
        <v>47.32</v>
      </c>
      <c r="K251" s="2">
        <v>52.6</v>
      </c>
      <c r="L251" s="2">
        <v>52.61</v>
      </c>
      <c r="M251" s="2">
        <v>57.89</v>
      </c>
      <c r="N251" s="2">
        <v>76400</v>
      </c>
      <c r="O251" s="2">
        <v>87400.41</v>
      </c>
      <c r="P251" s="2">
        <v>87400.42</v>
      </c>
      <c r="Q251" s="35">
        <v>98400.82</v>
      </c>
      <c r="R251" s="35">
        <v>98400.83</v>
      </c>
      <c r="S251" s="35">
        <v>109401.22</v>
      </c>
      <c r="T251" s="35">
        <v>109401.23</v>
      </c>
      <c r="U251" s="2">
        <v>120401.63</v>
      </c>
    </row>
    <row r="252" spans="1:21" ht="13.15" customHeight="1" x14ac:dyDescent="0.2">
      <c r="A252" s="83" t="s">
        <v>307</v>
      </c>
      <c r="B252" s="3" t="s">
        <v>308</v>
      </c>
      <c r="C252" s="10" t="s">
        <v>47</v>
      </c>
      <c r="D252" s="10" t="s">
        <v>58</v>
      </c>
      <c r="E252" s="10" t="s">
        <v>49</v>
      </c>
      <c r="F252" s="2">
        <v>25</v>
      </c>
      <c r="G252" s="2">
        <v>28.27</v>
      </c>
      <c r="H252" s="2">
        <v>28.28</v>
      </c>
      <c r="I252" s="2">
        <v>31.55</v>
      </c>
      <c r="J252" s="2">
        <v>31.560000000000002</v>
      </c>
      <c r="K252" s="2">
        <v>34.82</v>
      </c>
      <c r="L252" s="2">
        <v>34.83</v>
      </c>
      <c r="M252" s="2">
        <v>38.090000000000003</v>
      </c>
      <c r="N252" s="2">
        <v>52000</v>
      </c>
      <c r="O252" s="2">
        <v>58804.28</v>
      </c>
      <c r="P252" s="2">
        <v>58804.29</v>
      </c>
      <c r="Q252" s="35">
        <v>65608.570000000007</v>
      </c>
      <c r="R252" s="35">
        <v>65608.58</v>
      </c>
      <c r="S252" s="35">
        <v>72412.850000000006</v>
      </c>
      <c r="T252" s="35">
        <v>72412.86</v>
      </c>
      <c r="U252" s="2">
        <v>79217.13</v>
      </c>
    </row>
    <row r="253" spans="1:21" ht="13.15" customHeight="1" x14ac:dyDescent="0.2">
      <c r="A253" s="85" t="s">
        <v>1732</v>
      </c>
      <c r="B253" s="3" t="s">
        <v>1729</v>
      </c>
      <c r="C253" s="10" t="s">
        <v>15</v>
      </c>
      <c r="D253" s="10" t="s">
        <v>20</v>
      </c>
      <c r="E253" s="10" t="s">
        <v>17</v>
      </c>
      <c r="F253" s="2">
        <v>17.89</v>
      </c>
      <c r="G253" s="2">
        <v>20</v>
      </c>
      <c r="H253" s="2">
        <v>20.010000000000002</v>
      </c>
      <c r="I253" s="2">
        <v>22.1</v>
      </c>
      <c r="J253" s="2">
        <v>22.110000000000003</v>
      </c>
      <c r="K253" s="2">
        <v>24.21</v>
      </c>
      <c r="L253" s="2">
        <v>24.220000000000002</v>
      </c>
      <c r="M253" s="2">
        <v>26.31</v>
      </c>
      <c r="N253" s="2">
        <v>37208.33</v>
      </c>
      <c r="O253" s="2">
        <v>41588.449999999997</v>
      </c>
      <c r="P253" s="2">
        <v>41588.46</v>
      </c>
      <c r="Q253" s="35">
        <v>45968.57</v>
      </c>
      <c r="R253" s="35">
        <v>45968.58</v>
      </c>
      <c r="S253" s="35">
        <v>50348.69</v>
      </c>
      <c r="T253" s="35">
        <v>50348.700000000004</v>
      </c>
      <c r="U253" s="2">
        <v>54728.81</v>
      </c>
    </row>
    <row r="254" spans="1:21" ht="13.15" customHeight="1" x14ac:dyDescent="0.2">
      <c r="A254" s="85" t="s">
        <v>1733</v>
      </c>
      <c r="B254" s="3" t="s">
        <v>1730</v>
      </c>
      <c r="C254" s="10" t="s">
        <v>15</v>
      </c>
      <c r="D254" s="10" t="s">
        <v>41</v>
      </c>
      <c r="E254" s="10" t="s">
        <v>17</v>
      </c>
      <c r="F254" s="2">
        <v>19.13</v>
      </c>
      <c r="G254" s="2">
        <v>21.38</v>
      </c>
      <c r="H254" s="2">
        <v>21.39</v>
      </c>
      <c r="I254" s="2">
        <v>23.64</v>
      </c>
      <c r="J254" s="2">
        <v>23.650000000000002</v>
      </c>
      <c r="K254" s="2">
        <v>25.89</v>
      </c>
      <c r="L254" s="2">
        <v>25.900000000000002</v>
      </c>
      <c r="M254" s="2">
        <v>28.14</v>
      </c>
      <c r="N254" s="2">
        <v>39791.67</v>
      </c>
      <c r="O254" s="2">
        <v>44475.9</v>
      </c>
      <c r="P254" s="2">
        <v>44475.91</v>
      </c>
      <c r="Q254" s="35">
        <v>49160.12</v>
      </c>
      <c r="R254" s="35">
        <v>49160.130000000005</v>
      </c>
      <c r="S254" s="35">
        <v>53844.35</v>
      </c>
      <c r="T254" s="35">
        <v>53844.36</v>
      </c>
      <c r="U254" s="2">
        <v>58528.57</v>
      </c>
    </row>
    <row r="255" spans="1:21" ht="13.15" customHeight="1" x14ac:dyDescent="0.2">
      <c r="A255" s="85" t="s">
        <v>1734</v>
      </c>
      <c r="B255" s="3" t="s">
        <v>1731</v>
      </c>
      <c r="C255" s="10" t="s">
        <v>15</v>
      </c>
      <c r="D255" s="10" t="s">
        <v>16</v>
      </c>
      <c r="E255" s="10" t="s">
        <v>17</v>
      </c>
      <c r="F255" s="2">
        <v>21.59</v>
      </c>
      <c r="G255" s="2">
        <v>24.41</v>
      </c>
      <c r="H255" s="2">
        <v>24.42</v>
      </c>
      <c r="I255" s="2">
        <v>27.24</v>
      </c>
      <c r="J255" s="2">
        <v>27.25</v>
      </c>
      <c r="K255" s="2">
        <v>30.06</v>
      </c>
      <c r="L255" s="2">
        <v>30.07</v>
      </c>
      <c r="M255" s="2">
        <v>32.880000000000003</v>
      </c>
      <c r="N255" s="2">
        <v>44897.96</v>
      </c>
      <c r="O255" s="2">
        <v>50772.93</v>
      </c>
      <c r="P255" s="2">
        <v>50772.94</v>
      </c>
      <c r="Q255" s="35">
        <v>56647.9</v>
      </c>
      <c r="R255" s="35">
        <v>56647.91</v>
      </c>
      <c r="S255" s="35">
        <v>62522.86</v>
      </c>
      <c r="T255" s="35">
        <v>62522.87</v>
      </c>
      <c r="U255" s="2">
        <v>68397.83</v>
      </c>
    </row>
    <row r="256" spans="1:21" ht="13.15" customHeight="1" x14ac:dyDescent="0.2">
      <c r="A256" s="85" t="s">
        <v>1688</v>
      </c>
      <c r="B256" s="3" t="s">
        <v>1699</v>
      </c>
      <c r="C256" s="10" t="s">
        <v>15</v>
      </c>
      <c r="D256" s="10" t="s">
        <v>20</v>
      </c>
      <c r="E256" s="10" t="s">
        <v>17</v>
      </c>
      <c r="F256" s="2">
        <v>17.89</v>
      </c>
      <c r="G256" s="2">
        <v>20</v>
      </c>
      <c r="H256" s="2">
        <v>20.010000000000002</v>
      </c>
      <c r="I256" s="2">
        <v>22.1</v>
      </c>
      <c r="J256" s="2">
        <v>22.110000000000003</v>
      </c>
      <c r="K256" s="2">
        <v>24.21</v>
      </c>
      <c r="L256" s="2">
        <v>24.220000000000002</v>
      </c>
      <c r="M256" s="2">
        <v>26.31</v>
      </c>
      <c r="N256" s="2">
        <v>37208.33</v>
      </c>
      <c r="O256" s="2">
        <v>41588.449999999997</v>
      </c>
      <c r="P256" s="2">
        <v>41588.46</v>
      </c>
      <c r="Q256" s="35">
        <v>45968.57</v>
      </c>
      <c r="R256" s="35">
        <v>45968.58</v>
      </c>
      <c r="S256" s="35">
        <v>50348.69</v>
      </c>
      <c r="T256" s="35">
        <v>50348.700000000004</v>
      </c>
      <c r="U256" s="2">
        <v>54728.81</v>
      </c>
    </row>
    <row r="257" spans="1:21" ht="13.15" customHeight="1" x14ac:dyDescent="0.2">
      <c r="A257" s="85" t="s">
        <v>1689</v>
      </c>
      <c r="B257" s="3" t="s">
        <v>1698</v>
      </c>
      <c r="C257" s="10" t="s">
        <v>15</v>
      </c>
      <c r="D257" s="10" t="s">
        <v>41</v>
      </c>
      <c r="E257" s="10" t="s">
        <v>17</v>
      </c>
      <c r="F257" s="2">
        <v>19.13</v>
      </c>
      <c r="G257" s="2">
        <v>21.38</v>
      </c>
      <c r="H257" s="2">
        <v>21.39</v>
      </c>
      <c r="I257" s="2">
        <v>23.64</v>
      </c>
      <c r="J257" s="2">
        <v>23.650000000000002</v>
      </c>
      <c r="K257" s="2">
        <v>25.89</v>
      </c>
      <c r="L257" s="2">
        <v>25.900000000000002</v>
      </c>
      <c r="M257" s="2">
        <v>28.14</v>
      </c>
      <c r="N257" s="2">
        <v>39791.67</v>
      </c>
      <c r="O257" s="2">
        <v>44475.9</v>
      </c>
      <c r="P257" s="2">
        <v>44475.91</v>
      </c>
      <c r="Q257" s="35">
        <v>49160.12</v>
      </c>
      <c r="R257" s="35">
        <v>49160.130000000005</v>
      </c>
      <c r="S257" s="35">
        <v>53844.35</v>
      </c>
      <c r="T257" s="35">
        <v>53844.36</v>
      </c>
      <c r="U257" s="2">
        <v>58528.57</v>
      </c>
    </row>
    <row r="258" spans="1:21" ht="13.15" customHeight="1" x14ac:dyDescent="0.2">
      <c r="A258" s="85" t="s">
        <v>1690</v>
      </c>
      <c r="B258" s="3" t="s">
        <v>1697</v>
      </c>
      <c r="C258" s="10" t="s">
        <v>15</v>
      </c>
      <c r="D258" s="10" t="s">
        <v>16</v>
      </c>
      <c r="E258" s="10" t="s">
        <v>17</v>
      </c>
      <c r="F258" s="2">
        <v>21.59</v>
      </c>
      <c r="G258" s="2">
        <v>24.41</v>
      </c>
      <c r="H258" s="2">
        <v>24.42</v>
      </c>
      <c r="I258" s="2">
        <v>27.24</v>
      </c>
      <c r="J258" s="2">
        <v>27.25</v>
      </c>
      <c r="K258" s="2">
        <v>30.06</v>
      </c>
      <c r="L258" s="2">
        <v>30.07</v>
      </c>
      <c r="M258" s="2">
        <v>32.880000000000003</v>
      </c>
      <c r="N258" s="2">
        <v>44897.96</v>
      </c>
      <c r="O258" s="2">
        <v>50772.93</v>
      </c>
      <c r="P258" s="2">
        <v>50772.94</v>
      </c>
      <c r="Q258" s="35">
        <v>56647.9</v>
      </c>
      <c r="R258" s="35">
        <v>56647.91</v>
      </c>
      <c r="S258" s="35">
        <v>62522.86</v>
      </c>
      <c r="T258" s="35">
        <v>62522.87</v>
      </c>
      <c r="U258" s="2">
        <v>68397.83</v>
      </c>
    </row>
    <row r="259" spans="1:21" ht="13.15" customHeight="1" x14ac:dyDescent="0.2">
      <c r="A259" s="85" t="s">
        <v>1691</v>
      </c>
      <c r="B259" s="3" t="s">
        <v>1703</v>
      </c>
      <c r="C259" s="10" t="s">
        <v>47</v>
      </c>
      <c r="D259" s="10" t="s">
        <v>52</v>
      </c>
      <c r="E259" s="10" t="s">
        <v>49</v>
      </c>
      <c r="F259" s="2">
        <v>29.04</v>
      </c>
      <c r="G259" s="2">
        <v>32.840000000000003</v>
      </c>
      <c r="H259" s="2">
        <v>32.85</v>
      </c>
      <c r="I259" s="2">
        <v>36.64</v>
      </c>
      <c r="J259" s="2">
        <v>36.65</v>
      </c>
      <c r="K259" s="2">
        <v>40.44</v>
      </c>
      <c r="L259" s="2">
        <v>40.449999999999996</v>
      </c>
      <c r="M259" s="2">
        <v>44.24</v>
      </c>
      <c r="N259" s="2">
        <v>60408.160000000003</v>
      </c>
      <c r="O259" s="2">
        <v>68312.67</v>
      </c>
      <c r="P259" s="2">
        <v>68312.679999999993</v>
      </c>
      <c r="Q259" s="35">
        <v>76217.17</v>
      </c>
      <c r="R259" s="35">
        <v>76217.179999999993</v>
      </c>
      <c r="S259" s="35">
        <v>84121.68</v>
      </c>
      <c r="T259" s="35">
        <v>84121.689999999988</v>
      </c>
      <c r="U259" s="2">
        <v>92026.18</v>
      </c>
    </row>
    <row r="260" spans="1:21" ht="13.15" customHeight="1" x14ac:dyDescent="0.2">
      <c r="A260" s="85" t="s">
        <v>1692</v>
      </c>
      <c r="B260" s="3" t="s">
        <v>1700</v>
      </c>
      <c r="C260" s="10" t="s">
        <v>15</v>
      </c>
      <c r="D260" s="10" t="s">
        <v>41</v>
      </c>
      <c r="E260" s="10" t="s">
        <v>17</v>
      </c>
      <c r="F260" s="2">
        <v>19.13</v>
      </c>
      <c r="G260" s="2">
        <v>21.38</v>
      </c>
      <c r="H260" s="2">
        <v>21.39</v>
      </c>
      <c r="I260" s="2">
        <v>23.64</v>
      </c>
      <c r="J260" s="2">
        <v>23.650000000000002</v>
      </c>
      <c r="K260" s="2">
        <v>25.89</v>
      </c>
      <c r="L260" s="2">
        <v>25.900000000000002</v>
      </c>
      <c r="M260" s="2">
        <v>28.14</v>
      </c>
      <c r="N260" s="2">
        <v>39791.67</v>
      </c>
      <c r="O260" s="2">
        <v>44475.9</v>
      </c>
      <c r="P260" s="2">
        <v>44475.91</v>
      </c>
      <c r="Q260" s="35">
        <v>49160.12</v>
      </c>
      <c r="R260" s="35">
        <v>49160.130000000005</v>
      </c>
      <c r="S260" s="35">
        <v>53844.35</v>
      </c>
      <c r="T260" s="35">
        <v>53844.36</v>
      </c>
      <c r="U260" s="2">
        <v>58528.57</v>
      </c>
    </row>
    <row r="261" spans="1:21" ht="13.15" customHeight="1" x14ac:dyDescent="0.2">
      <c r="A261" s="85" t="s">
        <v>1693</v>
      </c>
      <c r="B261" s="3" t="s">
        <v>1701</v>
      </c>
      <c r="C261" s="10" t="s">
        <v>15</v>
      </c>
      <c r="D261" s="10" t="s">
        <v>16</v>
      </c>
      <c r="E261" s="10" t="s">
        <v>17</v>
      </c>
      <c r="F261" s="2">
        <v>21.59</v>
      </c>
      <c r="G261" s="2">
        <v>24.41</v>
      </c>
      <c r="H261" s="2">
        <v>24.42</v>
      </c>
      <c r="I261" s="2">
        <v>27.24</v>
      </c>
      <c r="J261" s="2">
        <v>27.25</v>
      </c>
      <c r="K261" s="2">
        <v>30.06</v>
      </c>
      <c r="L261" s="2">
        <v>30.07</v>
      </c>
      <c r="M261" s="2">
        <v>32.880000000000003</v>
      </c>
      <c r="N261" s="2">
        <v>44897.96</v>
      </c>
      <c r="O261" s="2">
        <v>50772.93</v>
      </c>
      <c r="P261" s="2">
        <v>50772.94</v>
      </c>
      <c r="Q261" s="35">
        <v>56647.9</v>
      </c>
      <c r="R261" s="35">
        <v>56647.91</v>
      </c>
      <c r="S261" s="35">
        <v>62522.86</v>
      </c>
      <c r="T261" s="35">
        <v>62522.87</v>
      </c>
      <c r="U261" s="2">
        <v>68397.83</v>
      </c>
    </row>
    <row r="262" spans="1:21" ht="13.15" customHeight="1" x14ac:dyDescent="0.2">
      <c r="A262" s="85" t="s">
        <v>1694</v>
      </c>
      <c r="B262" s="3" t="s">
        <v>1702</v>
      </c>
      <c r="C262" s="10" t="s">
        <v>15</v>
      </c>
      <c r="D262" s="10" t="s">
        <v>161</v>
      </c>
      <c r="E262" s="10" t="s">
        <v>17</v>
      </c>
      <c r="F262" s="2">
        <v>25</v>
      </c>
      <c r="G262" s="2">
        <v>28.27</v>
      </c>
      <c r="H262" s="2">
        <v>28.28</v>
      </c>
      <c r="I262" s="2">
        <v>31.55</v>
      </c>
      <c r="J262" s="2">
        <v>31.560000000000002</v>
      </c>
      <c r="K262" s="2">
        <v>34.82</v>
      </c>
      <c r="L262" s="2">
        <v>34.83</v>
      </c>
      <c r="M262" s="2">
        <v>38.090000000000003</v>
      </c>
      <c r="N262" s="2">
        <v>52000</v>
      </c>
      <c r="O262" s="2">
        <v>58804.28</v>
      </c>
      <c r="P262" s="2">
        <v>58804.29</v>
      </c>
      <c r="Q262" s="35">
        <v>65608.570000000007</v>
      </c>
      <c r="R262" s="35">
        <v>65608.58</v>
      </c>
      <c r="S262" s="35">
        <v>72412.850000000006</v>
      </c>
      <c r="T262" s="35">
        <v>72412.86</v>
      </c>
      <c r="U262" s="2">
        <v>79217.13</v>
      </c>
    </row>
    <row r="263" spans="1:21" ht="13.15" customHeight="1" x14ac:dyDescent="0.2">
      <c r="A263" s="85" t="s">
        <v>1695</v>
      </c>
      <c r="B263" s="3" t="s">
        <v>1704</v>
      </c>
      <c r="C263" s="10" t="s">
        <v>15</v>
      </c>
      <c r="D263" s="10" t="s">
        <v>20</v>
      </c>
      <c r="E263" s="10" t="s">
        <v>17</v>
      </c>
      <c r="F263" s="2">
        <v>17.89</v>
      </c>
      <c r="G263" s="2">
        <v>20</v>
      </c>
      <c r="H263" s="2">
        <v>20.010000000000002</v>
      </c>
      <c r="I263" s="2">
        <v>22.1</v>
      </c>
      <c r="J263" s="2">
        <v>22.110000000000003</v>
      </c>
      <c r="K263" s="2">
        <v>24.21</v>
      </c>
      <c r="L263" s="2">
        <v>24.220000000000002</v>
      </c>
      <c r="M263" s="2">
        <v>26.31</v>
      </c>
      <c r="N263" s="2">
        <v>37208.33</v>
      </c>
      <c r="O263" s="2">
        <v>41588.449999999997</v>
      </c>
      <c r="P263" s="2">
        <v>41588.46</v>
      </c>
      <c r="Q263" s="35">
        <v>45968.57</v>
      </c>
      <c r="R263" s="35">
        <v>45968.58</v>
      </c>
      <c r="S263" s="35">
        <v>50348.69</v>
      </c>
      <c r="T263" s="35">
        <v>50348.700000000004</v>
      </c>
      <c r="U263" s="2">
        <v>54728.81</v>
      </c>
    </row>
    <row r="264" spans="1:21" ht="13.15" customHeight="1" x14ac:dyDescent="0.2">
      <c r="A264" s="85" t="s">
        <v>1696</v>
      </c>
      <c r="B264" s="3" t="s">
        <v>1705</v>
      </c>
      <c r="C264" s="10" t="s">
        <v>47</v>
      </c>
      <c r="D264" s="10" t="s">
        <v>58</v>
      </c>
      <c r="E264" s="10" t="s">
        <v>49</v>
      </c>
      <c r="F264" s="2">
        <v>25</v>
      </c>
      <c r="G264" s="2">
        <v>28.27</v>
      </c>
      <c r="H264" s="2">
        <v>28.28</v>
      </c>
      <c r="I264" s="2">
        <v>31.55</v>
      </c>
      <c r="J264" s="2">
        <v>31.560000000000002</v>
      </c>
      <c r="K264" s="2">
        <v>34.82</v>
      </c>
      <c r="L264" s="2">
        <v>34.83</v>
      </c>
      <c r="M264" s="2">
        <v>38.090000000000003</v>
      </c>
      <c r="N264" s="2">
        <v>52000</v>
      </c>
      <c r="O264" s="2">
        <v>58804.28</v>
      </c>
      <c r="P264" s="2">
        <v>58804.29</v>
      </c>
      <c r="Q264" s="35">
        <v>65608.570000000007</v>
      </c>
      <c r="R264" s="35">
        <v>65608.58</v>
      </c>
      <c r="S264" s="35">
        <v>72412.850000000006</v>
      </c>
      <c r="T264" s="35">
        <v>72412.86</v>
      </c>
      <c r="U264" s="2">
        <v>79217.13</v>
      </c>
    </row>
    <row r="265" spans="1:21" ht="13.15" customHeight="1" x14ac:dyDescent="0.2">
      <c r="A265" s="83" t="s">
        <v>277</v>
      </c>
      <c r="B265" s="3" t="s">
        <v>278</v>
      </c>
      <c r="C265" s="10" t="s">
        <v>15</v>
      </c>
      <c r="D265" s="10" t="s">
        <v>279</v>
      </c>
      <c r="E265" s="10" t="s">
        <v>17</v>
      </c>
      <c r="F265" s="2">
        <v>15</v>
      </c>
      <c r="G265" s="2">
        <v>16.46</v>
      </c>
      <c r="H265" s="2">
        <v>16.470000000000002</v>
      </c>
      <c r="I265" s="2">
        <v>17.920000000000002</v>
      </c>
      <c r="J265" s="2">
        <v>17.930000000000003</v>
      </c>
      <c r="K265" s="2">
        <v>19.37</v>
      </c>
      <c r="L265" s="2">
        <v>19.380000000000003</v>
      </c>
      <c r="M265" s="2">
        <v>20.83</v>
      </c>
      <c r="N265" s="2">
        <v>31200</v>
      </c>
      <c r="O265" s="2">
        <v>34232.379999999997</v>
      </c>
      <c r="P265" s="2">
        <v>34232.39</v>
      </c>
      <c r="Q265" s="35">
        <v>37264.769999999997</v>
      </c>
      <c r="R265" s="35">
        <v>37264.78</v>
      </c>
      <c r="S265" s="35">
        <v>40297.15</v>
      </c>
      <c r="T265" s="35">
        <v>40297.160000000003</v>
      </c>
      <c r="U265" s="2">
        <v>43329.53</v>
      </c>
    </row>
    <row r="266" spans="1:21" ht="13.15" customHeight="1" x14ac:dyDescent="0.2">
      <c r="A266" s="84" t="s">
        <v>1859</v>
      </c>
      <c r="B266" s="3" t="s">
        <v>1860</v>
      </c>
      <c r="C266" s="10" t="s">
        <v>47</v>
      </c>
      <c r="D266" s="10" t="s">
        <v>110</v>
      </c>
      <c r="E266" s="10" t="s">
        <v>49</v>
      </c>
      <c r="F266" s="2">
        <v>57.56</v>
      </c>
      <c r="G266" s="2">
        <v>66.03</v>
      </c>
      <c r="H266" s="2">
        <v>66.040000000000006</v>
      </c>
      <c r="I266" s="2">
        <v>74.510000000000005</v>
      </c>
      <c r="J266" s="2">
        <v>74.52000000000001</v>
      </c>
      <c r="K266" s="2">
        <v>82.98</v>
      </c>
      <c r="L266" s="2">
        <v>82.990000000000009</v>
      </c>
      <c r="M266" s="2">
        <v>91.45</v>
      </c>
      <c r="N266" s="2">
        <v>119725.49</v>
      </c>
      <c r="O266" s="2">
        <v>137347.59</v>
      </c>
      <c r="P266" s="2">
        <v>137347.6</v>
      </c>
      <c r="Q266" s="35">
        <v>154969.68</v>
      </c>
      <c r="R266" s="35">
        <v>154969.69</v>
      </c>
      <c r="S266" s="35">
        <v>172591.78</v>
      </c>
      <c r="T266" s="35">
        <v>172591.79</v>
      </c>
      <c r="U266" s="2">
        <v>190213.87</v>
      </c>
    </row>
    <row r="267" spans="1:21" ht="13.15" customHeight="1" x14ac:dyDescent="0.2">
      <c r="A267" s="83" t="s">
        <v>283</v>
      </c>
      <c r="B267" s="3" t="s">
        <v>284</v>
      </c>
      <c r="C267" s="10" t="s">
        <v>15</v>
      </c>
      <c r="D267" s="10" t="s">
        <v>279</v>
      </c>
      <c r="E267" s="10" t="s">
        <v>17</v>
      </c>
      <c r="F267" s="2">
        <v>15</v>
      </c>
      <c r="G267" s="2">
        <v>16.46</v>
      </c>
      <c r="H267" s="2">
        <v>16.470000000000002</v>
      </c>
      <c r="I267" s="2">
        <v>17.920000000000002</v>
      </c>
      <c r="J267" s="2">
        <v>17.930000000000003</v>
      </c>
      <c r="K267" s="2">
        <v>19.37</v>
      </c>
      <c r="L267" s="2">
        <v>19.380000000000003</v>
      </c>
      <c r="M267" s="2">
        <v>20.83</v>
      </c>
      <c r="N267" s="2">
        <v>31200</v>
      </c>
      <c r="O267" s="2">
        <v>34232.379999999997</v>
      </c>
      <c r="P267" s="2">
        <v>34232.39</v>
      </c>
      <c r="Q267" s="35">
        <v>37264.769999999997</v>
      </c>
      <c r="R267" s="35">
        <v>37264.78</v>
      </c>
      <c r="S267" s="35">
        <v>40297.15</v>
      </c>
      <c r="T267" s="35">
        <v>40297.160000000003</v>
      </c>
      <c r="U267" s="2">
        <v>43329.53</v>
      </c>
    </row>
    <row r="268" spans="1:21" ht="13.15" customHeight="1" x14ac:dyDescent="0.2">
      <c r="A268" s="83" t="s">
        <v>972</v>
      </c>
      <c r="B268" s="3" t="s">
        <v>973</v>
      </c>
      <c r="C268" s="10" t="s">
        <v>15</v>
      </c>
      <c r="D268" s="10" t="s">
        <v>16</v>
      </c>
      <c r="E268" s="10" t="s">
        <v>17</v>
      </c>
      <c r="F268" s="2">
        <v>21.59</v>
      </c>
      <c r="G268" s="2">
        <v>24.41</v>
      </c>
      <c r="H268" s="2">
        <v>24.42</v>
      </c>
      <c r="I268" s="2">
        <v>27.24</v>
      </c>
      <c r="J268" s="2">
        <v>27.25</v>
      </c>
      <c r="K268" s="2">
        <v>30.06</v>
      </c>
      <c r="L268" s="2">
        <v>30.07</v>
      </c>
      <c r="M268" s="2">
        <v>32.880000000000003</v>
      </c>
      <c r="N268" s="2">
        <v>44897.96</v>
      </c>
      <c r="O268" s="2">
        <v>50772.93</v>
      </c>
      <c r="P268" s="2">
        <v>50772.94</v>
      </c>
      <c r="Q268" s="35">
        <v>56647.9</v>
      </c>
      <c r="R268" s="35">
        <v>56647.91</v>
      </c>
      <c r="S268" s="35">
        <v>62522.86</v>
      </c>
      <c r="T268" s="35">
        <v>62522.87</v>
      </c>
      <c r="U268" s="2">
        <v>68397.83</v>
      </c>
    </row>
    <row r="269" spans="1:21" ht="13.15" customHeight="1" x14ac:dyDescent="0.2">
      <c r="A269" s="83" t="s">
        <v>974</v>
      </c>
      <c r="B269" s="3" t="s">
        <v>975</v>
      </c>
      <c r="C269" s="10" t="s">
        <v>15</v>
      </c>
      <c r="D269" s="10" t="s">
        <v>161</v>
      </c>
      <c r="E269" s="10" t="s">
        <v>17</v>
      </c>
      <c r="F269" s="2">
        <v>25</v>
      </c>
      <c r="G269" s="2">
        <v>28.27</v>
      </c>
      <c r="H269" s="2">
        <v>28.28</v>
      </c>
      <c r="I269" s="2">
        <v>31.55</v>
      </c>
      <c r="J269" s="2">
        <v>31.560000000000002</v>
      </c>
      <c r="K269" s="2">
        <v>34.82</v>
      </c>
      <c r="L269" s="2">
        <v>34.83</v>
      </c>
      <c r="M269" s="2">
        <v>38.090000000000003</v>
      </c>
      <c r="N269" s="2">
        <v>52000</v>
      </c>
      <c r="O269" s="2">
        <v>58804.28</v>
      </c>
      <c r="P269" s="2">
        <v>58804.29</v>
      </c>
      <c r="Q269" s="35">
        <v>65608.570000000007</v>
      </c>
      <c r="R269" s="35">
        <v>65608.58</v>
      </c>
      <c r="S269" s="35">
        <v>72412.850000000006</v>
      </c>
      <c r="T269" s="35">
        <v>72412.86</v>
      </c>
      <c r="U269" s="2">
        <v>79217.13</v>
      </c>
    </row>
    <row r="270" spans="1:21" ht="13.15" customHeight="1" x14ac:dyDescent="0.2">
      <c r="A270" s="83" t="s">
        <v>1850</v>
      </c>
      <c r="B270" s="3" t="s">
        <v>1851</v>
      </c>
      <c r="C270" s="10" t="s">
        <v>47</v>
      </c>
      <c r="D270" s="10" t="s">
        <v>48</v>
      </c>
      <c r="E270" s="10" t="s">
        <v>49</v>
      </c>
      <c r="F270" s="2">
        <v>36.729999999999997</v>
      </c>
      <c r="G270" s="2">
        <v>42.02</v>
      </c>
      <c r="H270" s="2">
        <v>42.03</v>
      </c>
      <c r="I270" s="2">
        <v>47.31</v>
      </c>
      <c r="J270" s="2">
        <v>47.32</v>
      </c>
      <c r="K270" s="2">
        <v>52.6</v>
      </c>
      <c r="L270" s="2">
        <v>52.61</v>
      </c>
      <c r="M270" s="2">
        <v>57.89</v>
      </c>
      <c r="N270" s="2">
        <v>76400</v>
      </c>
      <c r="O270" s="2">
        <v>87400.41</v>
      </c>
      <c r="P270" s="2">
        <v>87400.42</v>
      </c>
      <c r="Q270" s="35">
        <v>98400.82</v>
      </c>
      <c r="R270" s="35">
        <v>98400.83</v>
      </c>
      <c r="S270" s="35">
        <v>109401.22</v>
      </c>
      <c r="T270" s="35">
        <v>109401.23</v>
      </c>
      <c r="U270" s="16">
        <v>120401.63</v>
      </c>
    </row>
    <row r="271" spans="1:21" ht="13.15" customHeight="1" x14ac:dyDescent="0.2">
      <c r="A271" s="86" t="s">
        <v>1648</v>
      </c>
      <c r="B271" s="3" t="s">
        <v>79</v>
      </c>
      <c r="C271" s="10" t="s">
        <v>47</v>
      </c>
      <c r="D271" s="10" t="s">
        <v>52</v>
      </c>
      <c r="E271" s="10" t="s">
        <v>49</v>
      </c>
      <c r="F271" s="2">
        <v>29.04</v>
      </c>
      <c r="G271" s="2">
        <v>32.840000000000003</v>
      </c>
      <c r="H271" s="2">
        <v>32.85</v>
      </c>
      <c r="I271" s="2">
        <v>36.64</v>
      </c>
      <c r="J271" s="2">
        <v>36.65</v>
      </c>
      <c r="K271" s="2">
        <v>40.44</v>
      </c>
      <c r="L271" s="2">
        <v>40.449999999999996</v>
      </c>
      <c r="M271" s="2">
        <v>44.24</v>
      </c>
      <c r="N271" s="2">
        <v>60408.160000000003</v>
      </c>
      <c r="O271" s="2">
        <v>68312.67</v>
      </c>
      <c r="P271" s="2">
        <v>68312.679999999993</v>
      </c>
      <c r="Q271" s="35">
        <v>76217.17</v>
      </c>
      <c r="R271" s="35">
        <v>76217.179999999993</v>
      </c>
      <c r="S271" s="35">
        <v>84121.68</v>
      </c>
      <c r="T271" s="35">
        <v>84121.689999999988</v>
      </c>
      <c r="U271" s="2">
        <v>92026.18</v>
      </c>
    </row>
    <row r="272" spans="1:21" ht="13.15" customHeight="1" x14ac:dyDescent="0.2">
      <c r="A272" s="83" t="s">
        <v>37</v>
      </c>
      <c r="B272" s="3" t="s">
        <v>38</v>
      </c>
      <c r="C272" s="10" t="s">
        <v>15</v>
      </c>
      <c r="D272" s="10" t="s">
        <v>20</v>
      </c>
      <c r="E272" s="10" t="s">
        <v>17</v>
      </c>
      <c r="F272" s="2">
        <v>17.89</v>
      </c>
      <c r="G272" s="2">
        <v>20</v>
      </c>
      <c r="H272" s="2">
        <v>20.010000000000002</v>
      </c>
      <c r="I272" s="2">
        <v>22.1</v>
      </c>
      <c r="J272" s="2">
        <v>22.110000000000003</v>
      </c>
      <c r="K272" s="2">
        <v>24.21</v>
      </c>
      <c r="L272" s="2">
        <v>24.220000000000002</v>
      </c>
      <c r="M272" s="2">
        <v>26.31</v>
      </c>
      <c r="N272" s="2">
        <v>37208.33</v>
      </c>
      <c r="O272" s="2">
        <v>41588.449999999997</v>
      </c>
      <c r="P272" s="2">
        <v>41588.46</v>
      </c>
      <c r="Q272" s="35">
        <v>45968.57</v>
      </c>
      <c r="R272" s="35">
        <v>45968.58</v>
      </c>
      <c r="S272" s="35">
        <v>50348.69</v>
      </c>
      <c r="T272" s="35">
        <v>50348.700000000004</v>
      </c>
      <c r="U272" s="2">
        <v>54728.81</v>
      </c>
    </row>
    <row r="273" spans="1:21" ht="13.15" customHeight="1" x14ac:dyDescent="0.2">
      <c r="A273" s="83" t="s">
        <v>30</v>
      </c>
      <c r="B273" s="3" t="s">
        <v>31</v>
      </c>
      <c r="C273" s="10" t="s">
        <v>32</v>
      </c>
      <c r="D273" s="10" t="s">
        <v>33</v>
      </c>
      <c r="E273" s="10" t="s">
        <v>17</v>
      </c>
      <c r="F273" s="2">
        <v>17.43</v>
      </c>
      <c r="G273" s="2"/>
      <c r="H273" s="2"/>
      <c r="I273" s="2"/>
      <c r="J273" s="2"/>
      <c r="K273" s="2"/>
      <c r="L273" s="2"/>
      <c r="M273" s="2">
        <v>24.4</v>
      </c>
      <c r="N273" s="2">
        <v>36247.68</v>
      </c>
      <c r="O273" s="2"/>
      <c r="P273" s="2"/>
      <c r="Q273" s="35"/>
      <c r="R273" s="35"/>
      <c r="S273" s="35"/>
      <c r="T273" s="35"/>
      <c r="U273" s="2">
        <v>50746.03</v>
      </c>
    </row>
    <row r="274" spans="1:21" ht="13.15" customHeight="1" x14ac:dyDescent="0.2">
      <c r="A274" s="83" t="s">
        <v>42</v>
      </c>
      <c r="B274" s="3" t="s">
        <v>43</v>
      </c>
      <c r="C274" s="10" t="s">
        <v>32</v>
      </c>
      <c r="D274" s="10" t="s">
        <v>44</v>
      </c>
      <c r="E274" s="10" t="s">
        <v>17</v>
      </c>
      <c r="F274" s="2">
        <v>20.3</v>
      </c>
      <c r="G274" s="2"/>
      <c r="H274" s="2"/>
      <c r="I274" s="2"/>
      <c r="J274" s="2"/>
      <c r="K274" s="2"/>
      <c r="L274" s="2"/>
      <c r="M274" s="2">
        <v>28.41</v>
      </c>
      <c r="N274" s="2">
        <v>42215.4</v>
      </c>
      <c r="O274" s="2"/>
      <c r="P274" s="2"/>
      <c r="Q274" s="35"/>
      <c r="R274" s="35"/>
      <c r="S274" s="35"/>
      <c r="T274" s="35"/>
      <c r="U274" s="2">
        <v>59100.62</v>
      </c>
    </row>
    <row r="275" spans="1:21" ht="13.15" customHeight="1" x14ac:dyDescent="0.2">
      <c r="A275" s="83" t="s">
        <v>365</v>
      </c>
      <c r="B275" s="3" t="s">
        <v>366</v>
      </c>
      <c r="C275" s="10" t="s">
        <v>47</v>
      </c>
      <c r="D275" s="10" t="s">
        <v>74</v>
      </c>
      <c r="E275" s="10" t="s">
        <v>49</v>
      </c>
      <c r="F275" s="2">
        <v>36.81</v>
      </c>
      <c r="G275" s="2">
        <v>42.11</v>
      </c>
      <c r="H275" s="2">
        <v>42.12</v>
      </c>
      <c r="I275" s="2">
        <v>47.41</v>
      </c>
      <c r="J275" s="2">
        <v>47.419999999999995</v>
      </c>
      <c r="K275" s="2">
        <v>52.71</v>
      </c>
      <c r="L275" s="2">
        <v>52.72</v>
      </c>
      <c r="M275" s="2">
        <v>58.01</v>
      </c>
      <c r="N275" s="2">
        <v>76560</v>
      </c>
      <c r="O275" s="2">
        <v>87583.45</v>
      </c>
      <c r="P275" s="2">
        <v>87583.459999999992</v>
      </c>
      <c r="Q275" s="35">
        <v>98606.89</v>
      </c>
      <c r="R275" s="35">
        <v>98606.9</v>
      </c>
      <c r="S275" s="35">
        <v>109630.34</v>
      </c>
      <c r="T275" s="35">
        <v>109630.34999999999</v>
      </c>
      <c r="U275" s="2">
        <v>120653.78</v>
      </c>
    </row>
    <row r="276" spans="1:21" ht="13.15" customHeight="1" x14ac:dyDescent="0.2">
      <c r="A276" s="86" t="s">
        <v>883</v>
      </c>
      <c r="B276" s="3" t="s">
        <v>884</v>
      </c>
      <c r="C276" s="10" t="s">
        <v>47</v>
      </c>
      <c r="D276" s="10" t="s">
        <v>169</v>
      </c>
      <c r="E276" s="10" t="s">
        <v>49</v>
      </c>
      <c r="F276" s="2">
        <v>42.4</v>
      </c>
      <c r="G276" s="2">
        <v>48.51</v>
      </c>
      <c r="H276" s="2">
        <v>48.519999999999996</v>
      </c>
      <c r="I276" s="2">
        <v>54.62</v>
      </c>
      <c r="J276" s="2">
        <v>54.629999999999995</v>
      </c>
      <c r="K276" s="2">
        <v>60.72</v>
      </c>
      <c r="L276" s="2">
        <v>60.73</v>
      </c>
      <c r="M276" s="2">
        <v>66.83</v>
      </c>
      <c r="N276" s="2">
        <v>88200</v>
      </c>
      <c r="O276" s="2">
        <v>100899.42</v>
      </c>
      <c r="P276" s="2">
        <v>100899.43</v>
      </c>
      <c r="Q276" s="35">
        <v>113598.85</v>
      </c>
      <c r="R276" s="35">
        <v>113598.86</v>
      </c>
      <c r="S276" s="35">
        <v>126298.27</v>
      </c>
      <c r="T276" s="35">
        <v>126298.28</v>
      </c>
      <c r="U276" s="2">
        <v>138997.69</v>
      </c>
    </row>
    <row r="277" spans="1:21" ht="13.15" customHeight="1" x14ac:dyDescent="0.2">
      <c r="A277" s="86" t="s">
        <v>646</v>
      </c>
      <c r="B277" s="3" t="s">
        <v>1659</v>
      </c>
      <c r="C277" s="10" t="s">
        <v>47</v>
      </c>
      <c r="D277" s="10" t="s">
        <v>169</v>
      </c>
      <c r="E277" s="10" t="s">
        <v>49</v>
      </c>
      <c r="F277" s="2">
        <v>42.4</v>
      </c>
      <c r="G277" s="2">
        <v>48.51</v>
      </c>
      <c r="H277" s="2">
        <v>48.519999999999996</v>
      </c>
      <c r="I277" s="2">
        <v>54.62</v>
      </c>
      <c r="J277" s="2">
        <v>54.629999999999995</v>
      </c>
      <c r="K277" s="2">
        <v>60.72</v>
      </c>
      <c r="L277" s="2">
        <v>60.73</v>
      </c>
      <c r="M277" s="2">
        <v>66.83</v>
      </c>
      <c r="N277" s="2">
        <v>88200</v>
      </c>
      <c r="O277" s="2">
        <v>100899.42</v>
      </c>
      <c r="P277" s="2">
        <v>100899.43</v>
      </c>
      <c r="Q277" s="35">
        <v>113598.85</v>
      </c>
      <c r="R277" s="35">
        <v>113598.86</v>
      </c>
      <c r="S277" s="35">
        <v>126298.27</v>
      </c>
      <c r="T277" s="35">
        <v>126298.28</v>
      </c>
      <c r="U277" s="2">
        <v>138997.69</v>
      </c>
    </row>
    <row r="278" spans="1:21" ht="13.15" customHeight="1" x14ac:dyDescent="0.2">
      <c r="A278" s="83" t="s">
        <v>34</v>
      </c>
      <c r="B278" s="3" t="s">
        <v>35</v>
      </c>
      <c r="C278" s="10" t="s">
        <v>15</v>
      </c>
      <c r="D278" s="10" t="s">
        <v>36</v>
      </c>
      <c r="E278" s="10" t="s">
        <v>17</v>
      </c>
      <c r="F278" s="2">
        <v>16.43</v>
      </c>
      <c r="G278" s="2">
        <v>18.36</v>
      </c>
      <c r="H278" s="2">
        <v>18.37</v>
      </c>
      <c r="I278" s="2">
        <v>20.3</v>
      </c>
      <c r="J278" s="2">
        <v>20.310000000000002</v>
      </c>
      <c r="K278" s="2">
        <v>22.23</v>
      </c>
      <c r="L278" s="2">
        <v>22.240000000000002</v>
      </c>
      <c r="M278" s="2">
        <v>24.161004326923077</v>
      </c>
      <c r="N278" s="2">
        <v>34166.67</v>
      </c>
      <c r="O278" s="2">
        <v>38188.730000000003</v>
      </c>
      <c r="P278" s="2">
        <v>38188.740000000005</v>
      </c>
      <c r="Q278" s="35">
        <v>42210.78</v>
      </c>
      <c r="R278" s="35">
        <v>42210.79</v>
      </c>
      <c r="S278" s="35">
        <v>46232.84</v>
      </c>
      <c r="T278" s="35">
        <v>46232.85</v>
      </c>
      <c r="U278" s="2">
        <v>50254.89</v>
      </c>
    </row>
    <row r="279" spans="1:21" ht="13.15" customHeight="1" x14ac:dyDescent="0.2">
      <c r="A279" s="83" t="s">
        <v>39</v>
      </c>
      <c r="B279" s="3" t="s">
        <v>40</v>
      </c>
      <c r="C279" s="10" t="s">
        <v>15</v>
      </c>
      <c r="D279" s="10" t="s">
        <v>41</v>
      </c>
      <c r="E279" s="10" t="s">
        <v>17</v>
      </c>
      <c r="F279" s="2">
        <v>19.13</v>
      </c>
      <c r="G279" s="2">
        <v>21.38</v>
      </c>
      <c r="H279" s="2">
        <v>21.39</v>
      </c>
      <c r="I279" s="2">
        <v>23.64</v>
      </c>
      <c r="J279" s="2">
        <v>23.650000000000002</v>
      </c>
      <c r="K279" s="2">
        <v>25.89</v>
      </c>
      <c r="L279" s="2">
        <v>25.900000000000002</v>
      </c>
      <c r="M279" s="2">
        <v>28.14</v>
      </c>
      <c r="N279" s="2">
        <v>39791.67</v>
      </c>
      <c r="O279" s="2">
        <v>44475.9</v>
      </c>
      <c r="P279" s="2">
        <v>44475.91</v>
      </c>
      <c r="Q279" s="35">
        <v>49160.12</v>
      </c>
      <c r="R279" s="35">
        <v>49160.130000000005</v>
      </c>
      <c r="S279" s="35">
        <v>53844.35</v>
      </c>
      <c r="T279" s="35">
        <v>53844.36</v>
      </c>
      <c r="U279" s="2">
        <v>58528.57</v>
      </c>
    </row>
    <row r="280" spans="1:21" ht="13.15" customHeight="1" x14ac:dyDescent="0.2">
      <c r="A280" s="83" t="s">
        <v>291</v>
      </c>
      <c r="B280" s="3" t="s">
        <v>292</v>
      </c>
      <c r="C280" s="10" t="s">
        <v>47</v>
      </c>
      <c r="D280" s="10" t="s">
        <v>58</v>
      </c>
      <c r="E280" s="10" t="s">
        <v>49</v>
      </c>
      <c r="F280" s="2">
        <v>25</v>
      </c>
      <c r="G280" s="2">
        <v>28.27</v>
      </c>
      <c r="H280" s="2">
        <v>28.28</v>
      </c>
      <c r="I280" s="2">
        <v>31.55</v>
      </c>
      <c r="J280" s="2">
        <v>31.560000000000002</v>
      </c>
      <c r="K280" s="2">
        <v>34.82</v>
      </c>
      <c r="L280" s="2">
        <v>34.83</v>
      </c>
      <c r="M280" s="2">
        <v>38.090000000000003</v>
      </c>
      <c r="N280" s="2">
        <v>52000</v>
      </c>
      <c r="O280" s="2">
        <v>58804.28</v>
      </c>
      <c r="P280" s="2">
        <v>58804.29</v>
      </c>
      <c r="Q280" s="35">
        <v>65608.570000000007</v>
      </c>
      <c r="R280" s="35">
        <v>65608.58</v>
      </c>
      <c r="S280" s="35">
        <v>72412.850000000006</v>
      </c>
      <c r="T280" s="35">
        <v>72412.86</v>
      </c>
      <c r="U280" s="2">
        <v>79217.13</v>
      </c>
    </row>
    <row r="281" spans="1:21" ht="13.15" customHeight="1" x14ac:dyDescent="0.2">
      <c r="A281" s="86" t="s">
        <v>69</v>
      </c>
      <c r="B281" s="3" t="s">
        <v>70</v>
      </c>
      <c r="C281" s="10" t="s">
        <v>47</v>
      </c>
      <c r="D281" s="10" t="s">
        <v>71</v>
      </c>
      <c r="E281" s="10" t="s">
        <v>49</v>
      </c>
      <c r="F281" s="2">
        <v>33.159999999999997</v>
      </c>
      <c r="G281" s="2">
        <v>37.5</v>
      </c>
      <c r="H281" s="2">
        <v>37.51</v>
      </c>
      <c r="I281" s="2">
        <v>41.84</v>
      </c>
      <c r="J281" s="2">
        <v>41.85</v>
      </c>
      <c r="K281" s="2">
        <v>46.18</v>
      </c>
      <c r="L281" s="2">
        <v>46.19</v>
      </c>
      <c r="M281" s="2">
        <v>50.52</v>
      </c>
      <c r="N281" s="2">
        <v>68979.59</v>
      </c>
      <c r="O281" s="2">
        <v>78005.679999999993</v>
      </c>
      <c r="P281" s="2">
        <v>78005.689999999988</v>
      </c>
      <c r="Q281" s="35">
        <v>87031.77</v>
      </c>
      <c r="R281" s="35">
        <v>87031.78</v>
      </c>
      <c r="S281" s="35">
        <v>96057.85</v>
      </c>
      <c r="T281" s="35">
        <v>96057.86</v>
      </c>
      <c r="U281" s="2">
        <v>105083.94</v>
      </c>
    </row>
    <row r="282" spans="1:21" ht="13.15" customHeight="1" x14ac:dyDescent="0.2">
      <c r="A282" s="83" t="s">
        <v>59</v>
      </c>
      <c r="B282" s="3" t="s">
        <v>60</v>
      </c>
      <c r="C282" s="10" t="s">
        <v>47</v>
      </c>
      <c r="D282" s="10" t="s">
        <v>61</v>
      </c>
      <c r="E282" s="10" t="s">
        <v>17</v>
      </c>
      <c r="F282" s="2">
        <v>19.13</v>
      </c>
      <c r="G282" s="2">
        <v>21.38</v>
      </c>
      <c r="H282" s="2">
        <v>21.39</v>
      </c>
      <c r="I282" s="2">
        <v>23.64</v>
      </c>
      <c r="J282" s="2">
        <v>23.650000000000002</v>
      </c>
      <c r="K282" s="2">
        <v>25.89</v>
      </c>
      <c r="L282" s="2">
        <v>25.900000000000002</v>
      </c>
      <c r="M282" s="2">
        <v>28.14</v>
      </c>
      <c r="N282" s="2">
        <v>39791.67</v>
      </c>
      <c r="O282" s="2">
        <v>44475.9</v>
      </c>
      <c r="P282" s="2">
        <v>44475.91</v>
      </c>
      <c r="Q282" s="35">
        <v>49160.12</v>
      </c>
      <c r="R282" s="35">
        <v>49160.130000000005</v>
      </c>
      <c r="S282" s="35">
        <v>53844.35</v>
      </c>
      <c r="T282" s="35">
        <v>53844.36</v>
      </c>
      <c r="U282" s="2">
        <v>58528.57</v>
      </c>
    </row>
    <row r="283" spans="1:21" ht="13.15" customHeight="1" x14ac:dyDescent="0.2">
      <c r="A283" s="83" t="s">
        <v>367</v>
      </c>
      <c r="B283" s="3" t="s">
        <v>368</v>
      </c>
      <c r="C283" s="10" t="s">
        <v>47</v>
      </c>
      <c r="D283" s="10" t="s">
        <v>55</v>
      </c>
      <c r="E283" s="10" t="s">
        <v>49</v>
      </c>
      <c r="F283" s="2">
        <v>32.31</v>
      </c>
      <c r="G283" s="2">
        <v>36.96</v>
      </c>
      <c r="H283" s="2">
        <v>36.97</v>
      </c>
      <c r="I283" s="2">
        <v>41.61</v>
      </c>
      <c r="J283" s="2">
        <v>41.62</v>
      </c>
      <c r="K283" s="2">
        <v>46.26</v>
      </c>
      <c r="L283" s="2">
        <v>46.269999999999996</v>
      </c>
      <c r="M283" s="2">
        <v>50.91</v>
      </c>
      <c r="N283" s="2">
        <v>67200</v>
      </c>
      <c r="O283" s="2">
        <v>76875.75</v>
      </c>
      <c r="P283" s="2">
        <v>76875.759999999995</v>
      </c>
      <c r="Q283" s="35">
        <v>86551.5</v>
      </c>
      <c r="R283" s="35">
        <v>86551.51</v>
      </c>
      <c r="S283" s="35">
        <v>96227.25</v>
      </c>
      <c r="T283" s="35">
        <v>96227.26</v>
      </c>
      <c r="U283" s="2">
        <v>105902.99999999999</v>
      </c>
    </row>
    <row r="284" spans="1:21" ht="13.15" customHeight="1" x14ac:dyDescent="0.2">
      <c r="A284" s="83" t="s">
        <v>62</v>
      </c>
      <c r="B284" s="3" t="s">
        <v>63</v>
      </c>
      <c r="C284" s="10" t="s">
        <v>47</v>
      </c>
      <c r="D284" s="10" t="s">
        <v>58</v>
      </c>
      <c r="E284" s="10" t="s">
        <v>49</v>
      </c>
      <c r="F284" s="2">
        <v>25</v>
      </c>
      <c r="G284" s="2">
        <v>28.27</v>
      </c>
      <c r="H284" s="2">
        <v>28.28</v>
      </c>
      <c r="I284" s="2">
        <v>31.55</v>
      </c>
      <c r="J284" s="2">
        <v>31.560000000000002</v>
      </c>
      <c r="K284" s="2">
        <v>34.82</v>
      </c>
      <c r="L284" s="2">
        <v>34.83</v>
      </c>
      <c r="M284" s="2">
        <v>38.090000000000003</v>
      </c>
      <c r="N284" s="2">
        <v>52000</v>
      </c>
      <c r="O284" s="2">
        <v>58804.28</v>
      </c>
      <c r="P284" s="2">
        <v>58804.29</v>
      </c>
      <c r="Q284" s="35">
        <v>65608.570000000007</v>
      </c>
      <c r="R284" s="35">
        <v>65608.58</v>
      </c>
      <c r="S284" s="35">
        <v>72412.850000000006</v>
      </c>
      <c r="T284" s="35">
        <v>72412.86</v>
      </c>
      <c r="U284" s="2">
        <v>79217.13</v>
      </c>
    </row>
    <row r="285" spans="1:21" ht="13.15" customHeight="1" x14ac:dyDescent="0.2">
      <c r="A285" s="86" t="s">
        <v>65</v>
      </c>
      <c r="B285" s="3" t="s">
        <v>66</v>
      </c>
      <c r="C285" s="10" t="s">
        <v>47</v>
      </c>
      <c r="D285" s="10" t="s">
        <v>48</v>
      </c>
      <c r="E285" s="10" t="s">
        <v>49</v>
      </c>
      <c r="F285" s="2">
        <v>36.729999999999997</v>
      </c>
      <c r="G285" s="2">
        <v>42.02</v>
      </c>
      <c r="H285" s="2">
        <v>42.03</v>
      </c>
      <c r="I285" s="2">
        <v>47.31</v>
      </c>
      <c r="J285" s="2">
        <v>47.32</v>
      </c>
      <c r="K285" s="2">
        <v>52.6</v>
      </c>
      <c r="L285" s="2">
        <v>52.61</v>
      </c>
      <c r="M285" s="2">
        <v>57.89</v>
      </c>
      <c r="N285" s="2">
        <v>76400</v>
      </c>
      <c r="O285" s="2">
        <v>87400.41</v>
      </c>
      <c r="P285" s="2">
        <v>87400.42</v>
      </c>
      <c r="Q285" s="35">
        <v>98400.82</v>
      </c>
      <c r="R285" s="35">
        <v>98400.83</v>
      </c>
      <c r="S285" s="35">
        <v>109401.22</v>
      </c>
      <c r="T285" s="35">
        <v>109401.23</v>
      </c>
      <c r="U285" s="2">
        <v>120401.63</v>
      </c>
    </row>
    <row r="286" spans="1:21" ht="13.15" customHeight="1" x14ac:dyDescent="0.2">
      <c r="A286" s="83" t="s">
        <v>67</v>
      </c>
      <c r="B286" s="3" t="s">
        <v>68</v>
      </c>
      <c r="C286" s="10" t="s">
        <v>47</v>
      </c>
      <c r="D286" s="10" t="s">
        <v>52</v>
      </c>
      <c r="E286" s="10" t="s">
        <v>49</v>
      </c>
      <c r="F286" s="2">
        <v>29.04</v>
      </c>
      <c r="G286" s="2">
        <v>32.840000000000003</v>
      </c>
      <c r="H286" s="2">
        <v>32.85</v>
      </c>
      <c r="I286" s="2">
        <v>36.64</v>
      </c>
      <c r="J286" s="2">
        <v>36.65</v>
      </c>
      <c r="K286" s="2">
        <v>40.44</v>
      </c>
      <c r="L286" s="2">
        <v>40.449999999999996</v>
      </c>
      <c r="M286" s="2">
        <v>44.24</v>
      </c>
      <c r="N286" s="2">
        <v>60408.160000000003</v>
      </c>
      <c r="O286" s="2">
        <v>68312.67</v>
      </c>
      <c r="P286" s="2">
        <v>68312.679999999993</v>
      </c>
      <c r="Q286" s="35">
        <v>76217.17</v>
      </c>
      <c r="R286" s="35">
        <v>76217.179999999993</v>
      </c>
      <c r="S286" s="35">
        <v>84121.68</v>
      </c>
      <c r="T286" s="35">
        <v>84121.689999999988</v>
      </c>
      <c r="U286" s="2">
        <v>92026.18</v>
      </c>
    </row>
    <row r="287" spans="1:21" ht="13.15" customHeight="1" x14ac:dyDescent="0.2">
      <c r="A287" s="83" t="s">
        <v>1028</v>
      </c>
      <c r="B287" s="3" t="s">
        <v>1029</v>
      </c>
      <c r="C287" s="10" t="s">
        <v>47</v>
      </c>
      <c r="D287" s="10" t="s">
        <v>55</v>
      </c>
      <c r="E287" s="10" t="s">
        <v>49</v>
      </c>
      <c r="F287" s="2">
        <v>32.31</v>
      </c>
      <c r="G287" s="2">
        <v>36.96</v>
      </c>
      <c r="H287" s="2">
        <v>36.97</v>
      </c>
      <c r="I287" s="2">
        <v>41.61</v>
      </c>
      <c r="J287" s="2">
        <v>41.62</v>
      </c>
      <c r="K287" s="2">
        <v>46.26</v>
      </c>
      <c r="L287" s="2">
        <v>46.269999999999996</v>
      </c>
      <c r="M287" s="2">
        <v>50.91</v>
      </c>
      <c r="N287" s="2">
        <v>67200</v>
      </c>
      <c r="O287" s="2">
        <v>76875.75</v>
      </c>
      <c r="P287" s="2">
        <v>76875.759999999995</v>
      </c>
      <c r="Q287" s="35">
        <v>86551.5</v>
      </c>
      <c r="R287" s="35">
        <v>86551.51</v>
      </c>
      <c r="S287" s="35">
        <v>96227.25</v>
      </c>
      <c r="T287" s="35">
        <v>96227.26</v>
      </c>
      <c r="U287" s="2">
        <v>105902.99999999999</v>
      </c>
    </row>
    <row r="288" spans="1:21" ht="13.15" customHeight="1" x14ac:dyDescent="0.2">
      <c r="A288" s="83" t="s">
        <v>72</v>
      </c>
      <c r="B288" s="3" t="s">
        <v>73</v>
      </c>
      <c r="C288" s="10" t="s">
        <v>47</v>
      </c>
      <c r="D288" s="10" t="s">
        <v>74</v>
      </c>
      <c r="E288" s="10" t="s">
        <v>49</v>
      </c>
      <c r="F288" s="2">
        <v>36.81</v>
      </c>
      <c r="G288" s="2">
        <v>42.11</v>
      </c>
      <c r="H288" s="2">
        <v>42.12</v>
      </c>
      <c r="I288" s="2">
        <v>47.41</v>
      </c>
      <c r="J288" s="2">
        <v>47.419999999999995</v>
      </c>
      <c r="K288" s="2">
        <v>52.71</v>
      </c>
      <c r="L288" s="2">
        <v>52.72</v>
      </c>
      <c r="M288" s="2">
        <v>58.01</v>
      </c>
      <c r="N288" s="2">
        <v>76560</v>
      </c>
      <c r="O288" s="2">
        <v>87583.45</v>
      </c>
      <c r="P288" s="2">
        <v>87583.459999999992</v>
      </c>
      <c r="Q288" s="35">
        <v>98606.89</v>
      </c>
      <c r="R288" s="35">
        <v>98606.9</v>
      </c>
      <c r="S288" s="35">
        <v>109630.34</v>
      </c>
      <c r="T288" s="35">
        <v>109630.34999999999</v>
      </c>
      <c r="U288" s="2">
        <v>120653.78</v>
      </c>
    </row>
    <row r="289" spans="1:21" ht="13.15" customHeight="1" x14ac:dyDescent="0.2">
      <c r="A289" s="83" t="s">
        <v>75</v>
      </c>
      <c r="B289" s="3" t="s">
        <v>76</v>
      </c>
      <c r="C289" s="10" t="s">
        <v>47</v>
      </c>
      <c r="D289" s="10" t="s">
        <v>74</v>
      </c>
      <c r="E289" s="10" t="s">
        <v>49</v>
      </c>
      <c r="F289" s="2">
        <v>36.81</v>
      </c>
      <c r="G289" s="2">
        <v>42.11</v>
      </c>
      <c r="H289" s="2">
        <v>42.12</v>
      </c>
      <c r="I289" s="2">
        <v>47.41</v>
      </c>
      <c r="J289" s="2">
        <v>47.419999999999995</v>
      </c>
      <c r="K289" s="2">
        <v>52.71</v>
      </c>
      <c r="L289" s="2">
        <v>52.72</v>
      </c>
      <c r="M289" s="2">
        <v>58.01</v>
      </c>
      <c r="N289" s="2">
        <v>76560</v>
      </c>
      <c r="O289" s="2">
        <v>87583.45</v>
      </c>
      <c r="P289" s="2">
        <v>87583.459999999992</v>
      </c>
      <c r="Q289" s="35">
        <v>98606.89</v>
      </c>
      <c r="R289" s="35">
        <v>98606.9</v>
      </c>
      <c r="S289" s="35">
        <v>109630.34</v>
      </c>
      <c r="T289" s="35">
        <v>109630.34999999999</v>
      </c>
      <c r="U289" s="2">
        <v>120653.78</v>
      </c>
    </row>
    <row r="290" spans="1:21" ht="13.15" customHeight="1" x14ac:dyDescent="0.2">
      <c r="A290" s="83" t="s">
        <v>364</v>
      </c>
      <c r="B290" s="3" t="s">
        <v>1653</v>
      </c>
      <c r="C290" s="10" t="s">
        <v>47</v>
      </c>
      <c r="D290" s="10" t="s">
        <v>110</v>
      </c>
      <c r="E290" s="10" t="s">
        <v>49</v>
      </c>
      <c r="F290" s="2">
        <v>57.56</v>
      </c>
      <c r="G290" s="2">
        <v>66.03</v>
      </c>
      <c r="H290" s="2">
        <v>66.040000000000006</v>
      </c>
      <c r="I290" s="2">
        <v>74.510000000000005</v>
      </c>
      <c r="J290" s="2">
        <v>74.52000000000001</v>
      </c>
      <c r="K290" s="2">
        <v>82.98</v>
      </c>
      <c r="L290" s="2">
        <v>82.990000000000009</v>
      </c>
      <c r="M290" s="2">
        <v>91.45</v>
      </c>
      <c r="N290" s="2">
        <v>119725.49</v>
      </c>
      <c r="O290" s="2">
        <v>137347.59</v>
      </c>
      <c r="P290" s="2">
        <v>137347.6</v>
      </c>
      <c r="Q290" s="35">
        <v>154969.68</v>
      </c>
      <c r="R290" s="35">
        <v>154969.69</v>
      </c>
      <c r="S290" s="35">
        <v>172591.78</v>
      </c>
      <c r="T290" s="35">
        <v>172591.79</v>
      </c>
      <c r="U290" s="2">
        <v>190213.87</v>
      </c>
    </row>
    <row r="291" spans="1:21" ht="13.15" customHeight="1" x14ac:dyDescent="0.2">
      <c r="A291" s="83" t="s">
        <v>196</v>
      </c>
      <c r="B291" s="3" t="s">
        <v>197</v>
      </c>
      <c r="C291" s="10" t="s">
        <v>47</v>
      </c>
      <c r="D291" s="10" t="s">
        <v>55</v>
      </c>
      <c r="E291" s="10" t="s">
        <v>49</v>
      </c>
      <c r="F291" s="2">
        <v>32.31</v>
      </c>
      <c r="G291" s="2">
        <v>36.96</v>
      </c>
      <c r="H291" s="2">
        <v>36.97</v>
      </c>
      <c r="I291" s="2">
        <v>41.61</v>
      </c>
      <c r="J291" s="2">
        <v>41.62</v>
      </c>
      <c r="K291" s="2">
        <v>46.26</v>
      </c>
      <c r="L291" s="2">
        <v>46.269999999999996</v>
      </c>
      <c r="M291" s="2">
        <v>50.91</v>
      </c>
      <c r="N291" s="2">
        <v>67200</v>
      </c>
      <c r="O291" s="2">
        <v>76875.75</v>
      </c>
      <c r="P291" s="2">
        <v>76875.759999999995</v>
      </c>
      <c r="Q291" s="35">
        <v>86551.5</v>
      </c>
      <c r="R291" s="35">
        <v>86551.51</v>
      </c>
      <c r="S291" s="35">
        <v>96227.25</v>
      </c>
      <c r="T291" s="35">
        <v>96227.26</v>
      </c>
      <c r="U291" s="2">
        <v>105902.99999999999</v>
      </c>
    </row>
    <row r="292" spans="1:21" ht="13.15" customHeight="1" x14ac:dyDescent="0.2">
      <c r="A292" s="83" t="s">
        <v>77</v>
      </c>
      <c r="B292" s="3" t="s">
        <v>78</v>
      </c>
      <c r="C292" s="10" t="s">
        <v>47</v>
      </c>
      <c r="D292" s="10" t="s">
        <v>55</v>
      </c>
      <c r="E292" s="10" t="s">
        <v>49</v>
      </c>
      <c r="F292" s="2">
        <v>32.31</v>
      </c>
      <c r="G292" s="2">
        <v>36.96</v>
      </c>
      <c r="H292" s="2">
        <v>36.97</v>
      </c>
      <c r="I292" s="2">
        <v>41.61</v>
      </c>
      <c r="J292" s="2">
        <v>41.62</v>
      </c>
      <c r="K292" s="2">
        <v>46.26</v>
      </c>
      <c r="L292" s="2">
        <v>46.269999999999996</v>
      </c>
      <c r="M292" s="2">
        <v>50.91</v>
      </c>
      <c r="N292" s="2">
        <v>67200</v>
      </c>
      <c r="O292" s="2">
        <v>76875.75</v>
      </c>
      <c r="P292" s="2">
        <v>76875.759999999995</v>
      </c>
      <c r="Q292" s="35">
        <v>86551.5</v>
      </c>
      <c r="R292" s="35">
        <v>86551.51</v>
      </c>
      <c r="S292" s="35">
        <v>96227.25</v>
      </c>
      <c r="T292" s="35">
        <v>96227.26</v>
      </c>
      <c r="U292" s="2">
        <v>105902.99999999999</v>
      </c>
    </row>
    <row r="293" spans="1:21" ht="13.15" customHeight="1" x14ac:dyDescent="0.2">
      <c r="A293" s="83" t="s">
        <v>177</v>
      </c>
      <c r="B293" s="3" t="s">
        <v>178</v>
      </c>
      <c r="C293" s="10" t="s">
        <v>47</v>
      </c>
      <c r="D293" s="10" t="s">
        <v>64</v>
      </c>
      <c r="E293" s="10" t="s">
        <v>49</v>
      </c>
      <c r="F293" s="2">
        <v>21.59</v>
      </c>
      <c r="G293" s="2">
        <v>24.41</v>
      </c>
      <c r="H293" s="2">
        <v>24.42</v>
      </c>
      <c r="I293" s="2">
        <v>27.24</v>
      </c>
      <c r="J293" s="2">
        <v>27.25</v>
      </c>
      <c r="K293" s="2">
        <v>30.06</v>
      </c>
      <c r="L293" s="2">
        <v>30.07</v>
      </c>
      <c r="M293" s="2">
        <v>32.880000000000003</v>
      </c>
      <c r="N293" s="2">
        <v>44897.96</v>
      </c>
      <c r="O293" s="2">
        <v>50772.93</v>
      </c>
      <c r="P293" s="2">
        <v>50772.94</v>
      </c>
      <c r="Q293" s="35">
        <v>56647.9</v>
      </c>
      <c r="R293" s="35">
        <v>56647.91</v>
      </c>
      <c r="S293" s="35">
        <v>62522.86</v>
      </c>
      <c r="T293" s="35">
        <v>62522.87</v>
      </c>
      <c r="U293" s="2">
        <v>68397.83</v>
      </c>
    </row>
    <row r="294" spans="1:21" ht="13.15" customHeight="1" x14ac:dyDescent="0.2">
      <c r="A294" s="83" t="s">
        <v>80</v>
      </c>
      <c r="B294" s="3" t="s">
        <v>81</v>
      </c>
      <c r="C294" s="10" t="s">
        <v>15</v>
      </c>
      <c r="D294" s="10" t="s">
        <v>16</v>
      </c>
      <c r="E294" s="10" t="s">
        <v>17</v>
      </c>
      <c r="F294" s="2">
        <v>21.59</v>
      </c>
      <c r="G294" s="2">
        <v>24.41</v>
      </c>
      <c r="H294" s="2">
        <v>24.42</v>
      </c>
      <c r="I294" s="2">
        <v>27.24</v>
      </c>
      <c r="J294" s="2">
        <v>27.25</v>
      </c>
      <c r="K294" s="2">
        <v>30.06</v>
      </c>
      <c r="L294" s="2">
        <v>30.07</v>
      </c>
      <c r="M294" s="2">
        <v>32.880000000000003</v>
      </c>
      <c r="N294" s="2">
        <v>44897.96</v>
      </c>
      <c r="O294" s="2">
        <v>50772.93</v>
      </c>
      <c r="P294" s="2">
        <v>50772.94</v>
      </c>
      <c r="Q294" s="35">
        <v>56647.9</v>
      </c>
      <c r="R294" s="35">
        <v>56647.91</v>
      </c>
      <c r="S294" s="35">
        <v>62522.86</v>
      </c>
      <c r="T294" s="35">
        <v>62522.87</v>
      </c>
      <c r="U294" s="2">
        <v>68397.83</v>
      </c>
    </row>
    <row r="295" spans="1:21" ht="13.15" customHeight="1" x14ac:dyDescent="0.2">
      <c r="A295" s="83" t="s">
        <v>638</v>
      </c>
      <c r="B295" s="3" t="s">
        <v>639</v>
      </c>
      <c r="C295" s="10" t="s">
        <v>47</v>
      </c>
      <c r="D295" s="10" t="s">
        <v>74</v>
      </c>
      <c r="E295" s="10" t="s">
        <v>49</v>
      </c>
      <c r="F295" s="2">
        <v>36.81</v>
      </c>
      <c r="G295" s="2">
        <v>42.11</v>
      </c>
      <c r="H295" s="2">
        <v>42.12</v>
      </c>
      <c r="I295" s="2">
        <v>47.41</v>
      </c>
      <c r="J295" s="2">
        <v>47.419999999999995</v>
      </c>
      <c r="K295" s="2">
        <v>52.71</v>
      </c>
      <c r="L295" s="2">
        <v>52.72</v>
      </c>
      <c r="M295" s="2">
        <v>58.01</v>
      </c>
      <c r="N295" s="2">
        <v>76560</v>
      </c>
      <c r="O295" s="2">
        <v>87583.45</v>
      </c>
      <c r="P295" s="2">
        <v>87583.459999999992</v>
      </c>
      <c r="Q295" s="35">
        <v>98606.89</v>
      </c>
      <c r="R295" s="35">
        <v>98606.9</v>
      </c>
      <c r="S295" s="35">
        <v>109630.34</v>
      </c>
      <c r="T295" s="35">
        <v>109630.34999999999</v>
      </c>
      <c r="U295" s="2">
        <v>120653.78</v>
      </c>
    </row>
    <row r="296" spans="1:21" ht="13.15" customHeight="1" x14ac:dyDescent="0.2">
      <c r="A296" s="83" t="s">
        <v>1325</v>
      </c>
      <c r="B296" s="3" t="s">
        <v>1326</v>
      </c>
      <c r="C296" s="10" t="s">
        <v>47</v>
      </c>
      <c r="D296" s="10" t="s">
        <v>58</v>
      </c>
      <c r="E296" s="10" t="s">
        <v>49</v>
      </c>
      <c r="F296" s="2">
        <v>25</v>
      </c>
      <c r="G296" s="2">
        <v>28.27</v>
      </c>
      <c r="H296" s="2">
        <v>28.28</v>
      </c>
      <c r="I296" s="2">
        <v>31.55</v>
      </c>
      <c r="J296" s="2">
        <v>31.560000000000002</v>
      </c>
      <c r="K296" s="2">
        <v>34.82</v>
      </c>
      <c r="L296" s="2">
        <v>34.83</v>
      </c>
      <c r="M296" s="2">
        <v>38.090000000000003</v>
      </c>
      <c r="N296" s="2">
        <v>52000</v>
      </c>
      <c r="O296" s="2">
        <v>58804.28</v>
      </c>
      <c r="P296" s="2">
        <v>58804.29</v>
      </c>
      <c r="Q296" s="35">
        <v>65608.570000000007</v>
      </c>
      <c r="R296" s="35">
        <v>65608.58</v>
      </c>
      <c r="S296" s="35">
        <v>72412.850000000006</v>
      </c>
      <c r="T296" s="35">
        <v>72412.86</v>
      </c>
      <c r="U296" s="2">
        <v>79217.13</v>
      </c>
    </row>
    <row r="297" spans="1:21" ht="13.15" customHeight="1" x14ac:dyDescent="0.2">
      <c r="A297" s="83" t="s">
        <v>165</v>
      </c>
      <c r="B297" s="3" t="s">
        <v>166</v>
      </c>
      <c r="C297" s="10" t="s">
        <v>47</v>
      </c>
      <c r="D297" s="10" t="s">
        <v>48</v>
      </c>
      <c r="E297" s="10" t="s">
        <v>49</v>
      </c>
      <c r="F297" s="2">
        <v>36.729999999999997</v>
      </c>
      <c r="G297" s="2">
        <v>42.02</v>
      </c>
      <c r="H297" s="2">
        <v>42.03</v>
      </c>
      <c r="I297" s="2">
        <v>47.31</v>
      </c>
      <c r="J297" s="2">
        <v>47.32</v>
      </c>
      <c r="K297" s="2">
        <v>52.6</v>
      </c>
      <c r="L297" s="2">
        <v>52.61</v>
      </c>
      <c r="M297" s="2">
        <v>57.89</v>
      </c>
      <c r="N297" s="2">
        <v>76400</v>
      </c>
      <c r="O297" s="2">
        <v>87400.41</v>
      </c>
      <c r="P297" s="2">
        <v>87400.42</v>
      </c>
      <c r="Q297" s="35">
        <v>98400.82</v>
      </c>
      <c r="R297" s="35">
        <v>98400.83</v>
      </c>
      <c r="S297" s="35">
        <v>109401.22</v>
      </c>
      <c r="T297" s="35">
        <v>109401.23</v>
      </c>
      <c r="U297" s="2">
        <v>120401.63</v>
      </c>
    </row>
    <row r="298" spans="1:21" ht="13.15" customHeight="1" x14ac:dyDescent="0.2">
      <c r="A298" s="83" t="s">
        <v>124</v>
      </c>
      <c r="B298" s="3" t="s">
        <v>125</v>
      </c>
      <c r="C298" s="10" t="s">
        <v>47</v>
      </c>
      <c r="D298" s="10" t="s">
        <v>120</v>
      </c>
      <c r="E298" s="10" t="s">
        <v>49</v>
      </c>
      <c r="F298" s="2">
        <v>48.04</v>
      </c>
      <c r="G298" s="2">
        <v>55.11</v>
      </c>
      <c r="H298" s="2">
        <v>55.12</v>
      </c>
      <c r="I298" s="2">
        <v>62.18</v>
      </c>
      <c r="J298" s="2">
        <v>62.19</v>
      </c>
      <c r="K298" s="2">
        <v>69.25</v>
      </c>
      <c r="L298" s="2">
        <v>69.260000000000005</v>
      </c>
      <c r="M298" s="2">
        <v>76.319999999999993</v>
      </c>
      <c r="N298" s="2">
        <v>99921.57</v>
      </c>
      <c r="O298" s="2">
        <v>114628.78</v>
      </c>
      <c r="P298" s="2">
        <v>114628.79</v>
      </c>
      <c r="Q298" s="35">
        <v>129335.98</v>
      </c>
      <c r="R298" s="35">
        <v>129335.98999999999</v>
      </c>
      <c r="S298" s="35">
        <v>144043.19</v>
      </c>
      <c r="T298" s="35">
        <v>144043.20000000001</v>
      </c>
      <c r="U298" s="2">
        <v>158750.39000000001</v>
      </c>
    </row>
    <row r="299" spans="1:21" ht="13.15" customHeight="1" x14ac:dyDescent="0.2">
      <c r="A299" s="83" t="s">
        <v>795</v>
      </c>
      <c r="B299" s="3" t="s">
        <v>796</v>
      </c>
      <c r="C299" s="10" t="s">
        <v>47</v>
      </c>
      <c r="D299" s="10" t="s">
        <v>61</v>
      </c>
      <c r="E299" s="10" t="s">
        <v>17</v>
      </c>
      <c r="F299" s="2">
        <v>19.13</v>
      </c>
      <c r="G299" s="2">
        <v>21.38</v>
      </c>
      <c r="H299" s="2">
        <v>21.39</v>
      </c>
      <c r="I299" s="2">
        <v>23.64</v>
      </c>
      <c r="J299" s="2">
        <v>23.650000000000002</v>
      </c>
      <c r="K299" s="2">
        <v>25.89</v>
      </c>
      <c r="L299" s="2">
        <v>25.900000000000002</v>
      </c>
      <c r="M299" s="2">
        <v>28.14</v>
      </c>
      <c r="N299" s="2">
        <v>39791.67</v>
      </c>
      <c r="O299" s="2">
        <v>44475.9</v>
      </c>
      <c r="P299" s="2">
        <v>44475.91</v>
      </c>
      <c r="Q299" s="35">
        <v>49160.12</v>
      </c>
      <c r="R299" s="35">
        <v>49160.130000000005</v>
      </c>
      <c r="S299" s="35">
        <v>53844.35</v>
      </c>
      <c r="T299" s="35">
        <v>53844.36</v>
      </c>
      <c r="U299" s="2">
        <v>58528.57</v>
      </c>
    </row>
    <row r="300" spans="1:21" ht="13.15" customHeight="1" x14ac:dyDescent="0.2">
      <c r="A300" s="83" t="s">
        <v>1265</v>
      </c>
      <c r="B300" s="3" t="s">
        <v>1266</v>
      </c>
      <c r="C300" s="10" t="s">
        <v>15</v>
      </c>
      <c r="D300" s="10" t="s">
        <v>26</v>
      </c>
      <c r="E300" s="10" t="s">
        <v>17</v>
      </c>
      <c r="F300" s="2">
        <v>25.65</v>
      </c>
      <c r="G300" s="2">
        <v>29.01</v>
      </c>
      <c r="H300" s="2">
        <v>29.020000000000003</v>
      </c>
      <c r="I300" s="2">
        <v>32.36</v>
      </c>
      <c r="J300" s="2">
        <v>32.369999999999997</v>
      </c>
      <c r="K300" s="2">
        <v>35.72</v>
      </c>
      <c r="L300" s="2">
        <v>35.729999999999997</v>
      </c>
      <c r="M300" s="2">
        <v>39.07</v>
      </c>
      <c r="N300" s="2">
        <v>53346.94</v>
      </c>
      <c r="O300" s="2">
        <v>60327.47</v>
      </c>
      <c r="P300" s="2">
        <v>60327.48</v>
      </c>
      <c r="Q300" s="35">
        <v>67308</v>
      </c>
      <c r="R300" s="35">
        <v>67308.009999999995</v>
      </c>
      <c r="S300" s="35">
        <v>74288.53</v>
      </c>
      <c r="T300" s="35">
        <v>74288.539999999994</v>
      </c>
      <c r="U300" s="2">
        <v>81269.06</v>
      </c>
    </row>
    <row r="301" spans="1:21" ht="13.15" customHeight="1" x14ac:dyDescent="0.2">
      <c r="A301" s="83" t="s">
        <v>793</v>
      </c>
      <c r="B301" s="3" t="s">
        <v>794</v>
      </c>
      <c r="C301" s="10" t="s">
        <v>47</v>
      </c>
      <c r="D301" s="10" t="s">
        <v>74</v>
      </c>
      <c r="E301" s="10" t="s">
        <v>49</v>
      </c>
      <c r="F301" s="2">
        <v>36.81</v>
      </c>
      <c r="G301" s="2">
        <v>42.11</v>
      </c>
      <c r="H301" s="2">
        <v>42.12</v>
      </c>
      <c r="I301" s="2">
        <v>47.41</v>
      </c>
      <c r="J301" s="2">
        <v>47.419999999999995</v>
      </c>
      <c r="K301" s="2">
        <v>52.71</v>
      </c>
      <c r="L301" s="2">
        <v>52.72</v>
      </c>
      <c r="M301" s="2">
        <v>58.01</v>
      </c>
      <c r="N301" s="2">
        <v>76560</v>
      </c>
      <c r="O301" s="2">
        <v>87583.45</v>
      </c>
      <c r="P301" s="2">
        <v>87583.459999999992</v>
      </c>
      <c r="Q301" s="35">
        <v>98606.89</v>
      </c>
      <c r="R301" s="35">
        <v>98606.9</v>
      </c>
      <c r="S301" s="35">
        <v>109630.34</v>
      </c>
      <c r="T301" s="35">
        <v>109630.34999999999</v>
      </c>
      <c r="U301" s="2">
        <v>120653.78</v>
      </c>
    </row>
    <row r="302" spans="1:21" ht="13.15" customHeight="1" x14ac:dyDescent="0.2">
      <c r="A302" s="82" t="s">
        <v>1846</v>
      </c>
      <c r="B302" s="3" t="s">
        <v>1847</v>
      </c>
      <c r="C302" s="10" t="s">
        <v>47</v>
      </c>
      <c r="D302" s="10" t="s">
        <v>74</v>
      </c>
      <c r="E302" s="10" t="s">
        <v>49</v>
      </c>
      <c r="F302" s="2">
        <v>36.81</v>
      </c>
      <c r="G302" s="2">
        <v>42.11</v>
      </c>
      <c r="H302" s="2">
        <v>42.12</v>
      </c>
      <c r="I302" s="2">
        <v>47.41</v>
      </c>
      <c r="J302" s="2">
        <v>47.419999999999995</v>
      </c>
      <c r="K302" s="2">
        <v>52.71</v>
      </c>
      <c r="L302" s="2">
        <v>52.72</v>
      </c>
      <c r="M302" s="2">
        <v>58.01</v>
      </c>
      <c r="N302" s="2">
        <v>76560</v>
      </c>
      <c r="O302" s="2">
        <v>87583.45</v>
      </c>
      <c r="P302" s="2">
        <v>87583.459999999992</v>
      </c>
      <c r="Q302" s="35">
        <v>98606.89</v>
      </c>
      <c r="R302" s="35">
        <v>98606.9</v>
      </c>
      <c r="S302" s="35">
        <v>109630.34</v>
      </c>
      <c r="T302" s="35">
        <v>109630.34999999999</v>
      </c>
      <c r="U302" s="16">
        <v>120653.78</v>
      </c>
    </row>
    <row r="303" spans="1:21" ht="13.15" customHeight="1" x14ac:dyDescent="0.2">
      <c r="A303" s="83" t="s">
        <v>381</v>
      </c>
      <c r="B303" s="3" t="s">
        <v>1706</v>
      </c>
      <c r="C303" s="10" t="s">
        <v>47</v>
      </c>
      <c r="D303" s="10" t="s">
        <v>74</v>
      </c>
      <c r="E303" s="10" t="s">
        <v>49</v>
      </c>
      <c r="F303" s="2">
        <v>36.81</v>
      </c>
      <c r="G303" s="2">
        <v>42.11</v>
      </c>
      <c r="H303" s="2">
        <v>42.12</v>
      </c>
      <c r="I303" s="2">
        <v>47.41</v>
      </c>
      <c r="J303" s="2">
        <v>47.419999999999995</v>
      </c>
      <c r="K303" s="2">
        <v>52.71</v>
      </c>
      <c r="L303" s="2">
        <v>52.72</v>
      </c>
      <c r="M303" s="2">
        <v>58.01</v>
      </c>
      <c r="N303" s="2">
        <v>76560</v>
      </c>
      <c r="O303" s="2">
        <v>87583.45</v>
      </c>
      <c r="P303" s="2">
        <v>87583.459999999992</v>
      </c>
      <c r="Q303" s="35">
        <v>98606.89</v>
      </c>
      <c r="R303" s="35">
        <v>98606.9</v>
      </c>
      <c r="S303" s="35">
        <v>109630.34</v>
      </c>
      <c r="T303" s="35">
        <v>109630.34999999999</v>
      </c>
      <c r="U303" s="2">
        <v>120653.78</v>
      </c>
    </row>
    <row r="304" spans="1:21" ht="13.15" customHeight="1" x14ac:dyDescent="0.2">
      <c r="A304" s="83" t="s">
        <v>377</v>
      </c>
      <c r="B304" s="3" t="s">
        <v>378</v>
      </c>
      <c r="C304" s="10" t="s">
        <v>15</v>
      </c>
      <c r="D304" s="10" t="s">
        <v>36</v>
      </c>
      <c r="E304" s="10" t="s">
        <v>17</v>
      </c>
      <c r="F304" s="2">
        <v>16.43</v>
      </c>
      <c r="G304" s="2">
        <v>18.36</v>
      </c>
      <c r="H304" s="2">
        <v>18.37</v>
      </c>
      <c r="I304" s="2">
        <v>20.3</v>
      </c>
      <c r="J304" s="2">
        <v>20.310000000000002</v>
      </c>
      <c r="K304" s="2">
        <v>22.23</v>
      </c>
      <c r="L304" s="2">
        <v>22.240000000000002</v>
      </c>
      <c r="M304" s="2">
        <v>24.161004326923077</v>
      </c>
      <c r="N304" s="2">
        <v>34166.67</v>
      </c>
      <c r="O304" s="2">
        <v>38188.730000000003</v>
      </c>
      <c r="P304" s="2">
        <v>38188.740000000005</v>
      </c>
      <c r="Q304" s="35">
        <v>42210.78</v>
      </c>
      <c r="R304" s="35">
        <v>42210.79</v>
      </c>
      <c r="S304" s="35">
        <v>46232.84</v>
      </c>
      <c r="T304" s="35">
        <v>46232.85</v>
      </c>
      <c r="U304" s="2">
        <v>50254.89</v>
      </c>
    </row>
    <row r="305" spans="1:21" ht="13.15" customHeight="1" x14ac:dyDescent="0.2">
      <c r="A305" s="83" t="s">
        <v>162</v>
      </c>
      <c r="B305" s="3" t="s">
        <v>163</v>
      </c>
      <c r="C305" s="10" t="s">
        <v>47</v>
      </c>
      <c r="D305" s="10" t="s">
        <v>129</v>
      </c>
      <c r="E305" s="10" t="s">
        <v>49</v>
      </c>
      <c r="F305" s="2">
        <v>49.83</v>
      </c>
      <c r="G305" s="2">
        <v>56.53</v>
      </c>
      <c r="H305" s="2">
        <v>56.54</v>
      </c>
      <c r="I305" s="2">
        <v>63.22</v>
      </c>
      <c r="J305" s="2">
        <v>63.23</v>
      </c>
      <c r="K305" s="2">
        <v>69.92</v>
      </c>
      <c r="L305" s="2">
        <v>69.930000000000007</v>
      </c>
      <c r="M305" s="2">
        <v>76.61</v>
      </c>
      <c r="N305" s="2">
        <v>103640</v>
      </c>
      <c r="O305" s="2">
        <v>117566.63</v>
      </c>
      <c r="P305" s="2">
        <v>117566.64</v>
      </c>
      <c r="Q305" s="35">
        <v>131493.25</v>
      </c>
      <c r="R305" s="35">
        <v>131493.26</v>
      </c>
      <c r="S305" s="35">
        <v>145419.88</v>
      </c>
      <c r="T305" s="35">
        <v>145419.89000000001</v>
      </c>
      <c r="U305" s="2">
        <v>159346.5</v>
      </c>
    </row>
    <row r="306" spans="1:21" ht="13.15" customHeight="1" x14ac:dyDescent="0.2">
      <c r="A306" s="83" t="s">
        <v>379</v>
      </c>
      <c r="B306" s="3" t="s">
        <v>380</v>
      </c>
      <c r="C306" s="10" t="s">
        <v>15</v>
      </c>
      <c r="D306" s="10" t="s">
        <v>41</v>
      </c>
      <c r="E306" s="10" t="s">
        <v>17</v>
      </c>
      <c r="F306" s="2">
        <v>19.13</v>
      </c>
      <c r="G306" s="2">
        <v>21.38</v>
      </c>
      <c r="H306" s="2">
        <v>21.39</v>
      </c>
      <c r="I306" s="2">
        <v>23.64</v>
      </c>
      <c r="J306" s="2">
        <v>23.650000000000002</v>
      </c>
      <c r="K306" s="2">
        <v>25.89</v>
      </c>
      <c r="L306" s="2">
        <v>25.900000000000002</v>
      </c>
      <c r="M306" s="2">
        <v>28.14</v>
      </c>
      <c r="N306" s="2">
        <v>39791.67</v>
      </c>
      <c r="O306" s="2">
        <v>44475.9</v>
      </c>
      <c r="P306" s="2">
        <v>44475.91</v>
      </c>
      <c r="Q306" s="35">
        <v>49160.12</v>
      </c>
      <c r="R306" s="35">
        <v>49160.130000000005</v>
      </c>
      <c r="S306" s="35">
        <v>53844.35</v>
      </c>
      <c r="T306" s="35">
        <v>53844.36</v>
      </c>
      <c r="U306" s="2">
        <v>58528.57</v>
      </c>
    </row>
    <row r="307" spans="1:21" ht="13.15" customHeight="1" x14ac:dyDescent="0.2">
      <c r="A307" s="85" t="s">
        <v>159</v>
      </c>
      <c r="B307" s="3" t="s">
        <v>160</v>
      </c>
      <c r="C307" s="10" t="s">
        <v>15</v>
      </c>
      <c r="D307" s="10" t="s">
        <v>161</v>
      </c>
      <c r="E307" s="10" t="s">
        <v>17</v>
      </c>
      <c r="F307" s="2">
        <v>25</v>
      </c>
      <c r="G307" s="2">
        <v>28.27</v>
      </c>
      <c r="H307" s="2">
        <v>28.28</v>
      </c>
      <c r="I307" s="2">
        <v>31.55</v>
      </c>
      <c r="J307" s="2">
        <v>31.560000000000002</v>
      </c>
      <c r="K307" s="2">
        <v>34.82</v>
      </c>
      <c r="L307" s="2">
        <v>34.83</v>
      </c>
      <c r="M307" s="2">
        <v>38.090000000000003</v>
      </c>
      <c r="N307" s="2">
        <v>52000</v>
      </c>
      <c r="O307" s="2">
        <v>58804.28</v>
      </c>
      <c r="P307" s="2">
        <v>58804.29</v>
      </c>
      <c r="Q307" s="35">
        <v>65608.570000000007</v>
      </c>
      <c r="R307" s="35">
        <v>65608.58</v>
      </c>
      <c r="S307" s="35">
        <v>72412.850000000006</v>
      </c>
      <c r="T307" s="35">
        <v>72412.86</v>
      </c>
      <c r="U307" s="2">
        <v>79217.13</v>
      </c>
    </row>
    <row r="308" spans="1:21" ht="13.15" customHeight="1" x14ac:dyDescent="0.2">
      <c r="A308" s="84" t="s">
        <v>1848</v>
      </c>
      <c r="B308" s="3" t="s">
        <v>1849</v>
      </c>
      <c r="C308" s="10" t="s">
        <v>47</v>
      </c>
      <c r="D308" s="10" t="s">
        <v>169</v>
      </c>
      <c r="E308" s="10" t="s">
        <v>49</v>
      </c>
      <c r="F308" s="2">
        <v>42.4</v>
      </c>
      <c r="G308" s="2">
        <v>48.51</v>
      </c>
      <c r="H308" s="2">
        <v>48.519999999999996</v>
      </c>
      <c r="I308" s="2">
        <v>54.62</v>
      </c>
      <c r="J308" s="2">
        <v>54.629999999999995</v>
      </c>
      <c r="K308" s="2">
        <v>60.72</v>
      </c>
      <c r="L308" s="2">
        <v>60.73</v>
      </c>
      <c r="M308" s="2">
        <v>66.83</v>
      </c>
      <c r="N308" s="2">
        <v>88200</v>
      </c>
      <c r="O308" s="2">
        <v>100899.42</v>
      </c>
      <c r="P308" s="2">
        <v>100899.43</v>
      </c>
      <c r="Q308" s="35">
        <v>113598.85</v>
      </c>
      <c r="R308" s="35">
        <v>113598.86</v>
      </c>
      <c r="S308" s="35">
        <v>126298.27</v>
      </c>
      <c r="T308" s="35">
        <v>126298.28</v>
      </c>
      <c r="U308" s="16">
        <v>138997.69</v>
      </c>
    </row>
    <row r="309" spans="1:21" ht="13.15" customHeight="1" x14ac:dyDescent="0.2">
      <c r="A309" s="83" t="s">
        <v>402</v>
      </c>
      <c r="B309" s="3" t="s">
        <v>403</v>
      </c>
      <c r="C309" s="10" t="s">
        <v>47</v>
      </c>
      <c r="D309" s="10" t="s">
        <v>172</v>
      </c>
      <c r="E309" s="10" t="s">
        <v>17</v>
      </c>
      <c r="F309" s="2">
        <v>21.59</v>
      </c>
      <c r="G309" s="2">
        <v>24.41</v>
      </c>
      <c r="H309" s="2">
        <v>24.42</v>
      </c>
      <c r="I309" s="2">
        <v>27.24</v>
      </c>
      <c r="J309" s="2">
        <v>27.25</v>
      </c>
      <c r="K309" s="2">
        <v>30.06</v>
      </c>
      <c r="L309" s="2">
        <v>30.07</v>
      </c>
      <c r="M309" s="2">
        <v>32.880000000000003</v>
      </c>
      <c r="N309" s="2">
        <v>44897.96</v>
      </c>
      <c r="O309" s="2">
        <v>50772.93</v>
      </c>
      <c r="P309" s="2">
        <v>50772.94</v>
      </c>
      <c r="Q309" s="35">
        <v>56647.9</v>
      </c>
      <c r="R309" s="35">
        <v>56647.91</v>
      </c>
      <c r="S309" s="35">
        <v>62522.86</v>
      </c>
      <c r="T309" s="35">
        <v>62522.87</v>
      </c>
      <c r="U309" s="2">
        <v>68397.83</v>
      </c>
    </row>
    <row r="310" spans="1:21" ht="13.15" customHeight="1" x14ac:dyDescent="0.2">
      <c r="A310" s="83" t="s">
        <v>395</v>
      </c>
      <c r="B310" s="3" t="s">
        <v>396</v>
      </c>
      <c r="C310" s="10" t="s">
        <v>15</v>
      </c>
      <c r="D310" s="10" t="s">
        <v>20</v>
      </c>
      <c r="E310" s="10" t="s">
        <v>17</v>
      </c>
      <c r="F310" s="2">
        <v>17.89</v>
      </c>
      <c r="G310" s="2">
        <v>20</v>
      </c>
      <c r="H310" s="2">
        <v>20.010000000000002</v>
      </c>
      <c r="I310" s="2">
        <v>22.1</v>
      </c>
      <c r="J310" s="2">
        <v>22.110000000000003</v>
      </c>
      <c r="K310" s="2">
        <v>24.21</v>
      </c>
      <c r="L310" s="2">
        <v>24.220000000000002</v>
      </c>
      <c r="M310" s="2">
        <v>26.31</v>
      </c>
      <c r="N310" s="2">
        <v>37208.33</v>
      </c>
      <c r="O310" s="2">
        <v>41588.449999999997</v>
      </c>
      <c r="P310" s="2">
        <v>41588.46</v>
      </c>
      <c r="Q310" s="35">
        <v>45968.57</v>
      </c>
      <c r="R310" s="35">
        <v>45968.58</v>
      </c>
      <c r="S310" s="35">
        <v>50348.69</v>
      </c>
      <c r="T310" s="35">
        <v>50348.700000000004</v>
      </c>
      <c r="U310" s="2">
        <v>54728.81</v>
      </c>
    </row>
    <row r="311" spans="1:21" ht="13.15" customHeight="1" x14ac:dyDescent="0.2">
      <c r="A311" s="83" t="s">
        <v>400</v>
      </c>
      <c r="B311" s="3" t="s">
        <v>401</v>
      </c>
      <c r="C311" s="10" t="s">
        <v>15</v>
      </c>
      <c r="D311" s="10" t="s">
        <v>41</v>
      </c>
      <c r="E311" s="10" t="s">
        <v>17</v>
      </c>
      <c r="F311" s="2">
        <v>19.13</v>
      </c>
      <c r="G311" s="2">
        <v>21.38</v>
      </c>
      <c r="H311" s="2">
        <v>21.39</v>
      </c>
      <c r="I311" s="2">
        <v>23.64</v>
      </c>
      <c r="J311" s="2">
        <v>23.650000000000002</v>
      </c>
      <c r="K311" s="2">
        <v>25.89</v>
      </c>
      <c r="L311" s="2">
        <v>25.900000000000002</v>
      </c>
      <c r="M311" s="2">
        <v>28.14</v>
      </c>
      <c r="N311" s="2">
        <v>39791.67</v>
      </c>
      <c r="O311" s="2">
        <v>44475.9</v>
      </c>
      <c r="P311" s="2">
        <v>44475.91</v>
      </c>
      <c r="Q311" s="35">
        <v>49160.12</v>
      </c>
      <c r="R311" s="35">
        <v>49160.130000000005</v>
      </c>
      <c r="S311" s="35">
        <v>53844.35</v>
      </c>
      <c r="T311" s="35">
        <v>53844.36</v>
      </c>
      <c r="U311" s="2">
        <v>58528.57</v>
      </c>
    </row>
    <row r="312" spans="1:21" ht="13.15" customHeight="1" x14ac:dyDescent="0.2">
      <c r="A312" s="83" t="s">
        <v>382</v>
      </c>
      <c r="B312" s="3" t="s">
        <v>383</v>
      </c>
      <c r="C312" s="10" t="s">
        <v>47</v>
      </c>
      <c r="D312" s="10" t="s">
        <v>74</v>
      </c>
      <c r="E312" s="10" t="s">
        <v>49</v>
      </c>
      <c r="F312" s="2">
        <v>36.81</v>
      </c>
      <c r="G312" s="2">
        <v>42.11</v>
      </c>
      <c r="H312" s="2">
        <v>42.12</v>
      </c>
      <c r="I312" s="2">
        <v>47.41</v>
      </c>
      <c r="J312" s="2">
        <v>47.419999999999995</v>
      </c>
      <c r="K312" s="2">
        <v>52.71</v>
      </c>
      <c r="L312" s="2">
        <v>52.72</v>
      </c>
      <c r="M312" s="2">
        <v>58.01</v>
      </c>
      <c r="N312" s="2">
        <v>76560</v>
      </c>
      <c r="O312" s="2">
        <v>87583.45</v>
      </c>
      <c r="P312" s="2">
        <v>87583.459999999992</v>
      </c>
      <c r="Q312" s="35">
        <v>98606.89</v>
      </c>
      <c r="R312" s="35">
        <v>98606.9</v>
      </c>
      <c r="S312" s="35">
        <v>109630.34</v>
      </c>
      <c r="T312" s="35">
        <v>109630.34999999999</v>
      </c>
      <c r="U312" s="2">
        <v>120653.78</v>
      </c>
    </row>
    <row r="313" spans="1:21" ht="13.15" customHeight="1" x14ac:dyDescent="0.2">
      <c r="A313" s="83" t="s">
        <v>384</v>
      </c>
      <c r="B313" s="3" t="s">
        <v>385</v>
      </c>
      <c r="C313" s="10" t="s">
        <v>15</v>
      </c>
      <c r="D313" s="10" t="s">
        <v>36</v>
      </c>
      <c r="E313" s="10" t="s">
        <v>17</v>
      </c>
      <c r="F313" s="2">
        <v>16.43</v>
      </c>
      <c r="G313" s="2">
        <v>18.36</v>
      </c>
      <c r="H313" s="2">
        <v>18.37</v>
      </c>
      <c r="I313" s="2">
        <v>20.3</v>
      </c>
      <c r="J313" s="2">
        <v>20.310000000000002</v>
      </c>
      <c r="K313" s="2">
        <v>22.23</v>
      </c>
      <c r="L313" s="2">
        <v>22.240000000000002</v>
      </c>
      <c r="M313" s="2">
        <v>24.161004326923077</v>
      </c>
      <c r="N313" s="2">
        <v>34166.67</v>
      </c>
      <c r="O313" s="2">
        <v>38188.730000000003</v>
      </c>
      <c r="P313" s="2">
        <v>38188.740000000005</v>
      </c>
      <c r="Q313" s="35">
        <v>42210.78</v>
      </c>
      <c r="R313" s="35">
        <v>42210.79</v>
      </c>
      <c r="S313" s="35">
        <v>46232.84</v>
      </c>
      <c r="T313" s="35">
        <v>46232.85</v>
      </c>
      <c r="U313" s="2">
        <v>50254.89</v>
      </c>
    </row>
    <row r="314" spans="1:21" ht="13.15" customHeight="1" x14ac:dyDescent="0.2">
      <c r="A314" s="83" t="s">
        <v>386</v>
      </c>
      <c r="B314" s="3" t="s">
        <v>387</v>
      </c>
      <c r="C314" s="10" t="s">
        <v>15</v>
      </c>
      <c r="D314" s="10" t="s">
        <v>41</v>
      </c>
      <c r="E314" s="10" t="s">
        <v>17</v>
      </c>
      <c r="F314" s="2">
        <v>19.13</v>
      </c>
      <c r="G314" s="2">
        <v>21.38</v>
      </c>
      <c r="H314" s="2">
        <v>21.39</v>
      </c>
      <c r="I314" s="2">
        <v>23.64</v>
      </c>
      <c r="J314" s="2">
        <v>23.650000000000002</v>
      </c>
      <c r="K314" s="2">
        <v>25.89</v>
      </c>
      <c r="L314" s="2">
        <v>25.900000000000002</v>
      </c>
      <c r="M314" s="2">
        <v>28.14</v>
      </c>
      <c r="N314" s="2">
        <v>39791.67</v>
      </c>
      <c r="O314" s="2">
        <v>44475.9</v>
      </c>
      <c r="P314" s="2">
        <v>44475.91</v>
      </c>
      <c r="Q314" s="35">
        <v>49160.12</v>
      </c>
      <c r="R314" s="35">
        <v>49160.130000000005</v>
      </c>
      <c r="S314" s="35">
        <v>53844.35</v>
      </c>
      <c r="T314" s="35">
        <v>53844.36</v>
      </c>
      <c r="U314" s="2">
        <v>58528.57</v>
      </c>
    </row>
    <row r="315" spans="1:21" ht="13.15" customHeight="1" x14ac:dyDescent="0.2">
      <c r="A315" s="83" t="s">
        <v>632</v>
      </c>
      <c r="B315" s="3" t="s">
        <v>1684</v>
      </c>
      <c r="C315" s="10" t="s">
        <v>47</v>
      </c>
      <c r="D315" s="10" t="s">
        <v>169</v>
      </c>
      <c r="E315" s="10" t="s">
        <v>49</v>
      </c>
      <c r="F315" s="2">
        <v>42.4</v>
      </c>
      <c r="G315" s="2">
        <v>48.51</v>
      </c>
      <c r="H315" s="2">
        <v>48.519999999999996</v>
      </c>
      <c r="I315" s="2">
        <v>54.62</v>
      </c>
      <c r="J315" s="2">
        <v>54.629999999999995</v>
      </c>
      <c r="K315" s="2">
        <v>60.72</v>
      </c>
      <c r="L315" s="2">
        <v>60.73</v>
      </c>
      <c r="M315" s="2">
        <v>66.83</v>
      </c>
      <c r="N315" s="2">
        <v>88200</v>
      </c>
      <c r="O315" s="2">
        <v>100899.42</v>
      </c>
      <c r="P315" s="2">
        <v>100899.43</v>
      </c>
      <c r="Q315" s="35">
        <v>113598.85</v>
      </c>
      <c r="R315" s="35">
        <v>113598.86</v>
      </c>
      <c r="S315" s="35">
        <v>126298.27</v>
      </c>
      <c r="T315" s="35">
        <v>126298.28</v>
      </c>
      <c r="U315" s="2">
        <v>138997.69</v>
      </c>
    </row>
    <row r="316" spans="1:21" ht="13.15" customHeight="1" x14ac:dyDescent="0.2">
      <c r="A316" s="83" t="s">
        <v>994</v>
      </c>
      <c r="B316" s="3" t="s">
        <v>995</v>
      </c>
      <c r="C316" s="10" t="s">
        <v>47</v>
      </c>
      <c r="D316" s="10" t="s">
        <v>48</v>
      </c>
      <c r="E316" s="10" t="s">
        <v>49</v>
      </c>
      <c r="F316" s="2">
        <v>36.729999999999997</v>
      </c>
      <c r="G316" s="2">
        <v>42.02</v>
      </c>
      <c r="H316" s="2">
        <v>42.03</v>
      </c>
      <c r="I316" s="2">
        <v>47.31</v>
      </c>
      <c r="J316" s="2">
        <v>47.32</v>
      </c>
      <c r="K316" s="2">
        <v>52.6</v>
      </c>
      <c r="L316" s="2">
        <v>52.61</v>
      </c>
      <c r="M316" s="2">
        <v>57.89</v>
      </c>
      <c r="N316" s="2">
        <v>76400</v>
      </c>
      <c r="O316" s="2">
        <v>87400.41</v>
      </c>
      <c r="P316" s="2">
        <v>87400.42</v>
      </c>
      <c r="Q316" s="35">
        <v>98400.82</v>
      </c>
      <c r="R316" s="35">
        <v>98400.83</v>
      </c>
      <c r="S316" s="35">
        <v>109401.22</v>
      </c>
      <c r="T316" s="35">
        <v>109401.23</v>
      </c>
      <c r="U316" s="2">
        <v>120401.63</v>
      </c>
    </row>
    <row r="317" spans="1:21" ht="13.15" customHeight="1" x14ac:dyDescent="0.2">
      <c r="A317" s="83" t="s">
        <v>388</v>
      </c>
      <c r="B317" s="3" t="s">
        <v>389</v>
      </c>
      <c r="C317" s="10" t="s">
        <v>15</v>
      </c>
      <c r="D317" s="10" t="s">
        <v>16</v>
      </c>
      <c r="E317" s="10" t="s">
        <v>17</v>
      </c>
      <c r="F317" s="2">
        <v>21.59</v>
      </c>
      <c r="G317" s="2">
        <v>24.41</v>
      </c>
      <c r="H317" s="2">
        <v>24.42</v>
      </c>
      <c r="I317" s="2">
        <v>27.24</v>
      </c>
      <c r="J317" s="2">
        <v>27.25</v>
      </c>
      <c r="K317" s="2">
        <v>30.06</v>
      </c>
      <c r="L317" s="2">
        <v>30.07</v>
      </c>
      <c r="M317" s="2">
        <v>32.880000000000003</v>
      </c>
      <c r="N317" s="2">
        <v>44897.96</v>
      </c>
      <c r="O317" s="2">
        <v>50772.93</v>
      </c>
      <c r="P317" s="2">
        <v>50772.94</v>
      </c>
      <c r="Q317" s="35">
        <v>56647.9</v>
      </c>
      <c r="R317" s="35">
        <v>56647.91</v>
      </c>
      <c r="S317" s="35">
        <v>62522.86</v>
      </c>
      <c r="T317" s="35">
        <v>62522.87</v>
      </c>
      <c r="U317" s="2">
        <v>68397.83</v>
      </c>
    </row>
    <row r="318" spans="1:21" ht="13.15" customHeight="1" x14ac:dyDescent="0.2">
      <c r="A318" s="83" t="s">
        <v>393</v>
      </c>
      <c r="B318" s="3" t="s">
        <v>394</v>
      </c>
      <c r="C318" s="10" t="s">
        <v>104</v>
      </c>
      <c r="D318" s="10" t="s">
        <v>392</v>
      </c>
      <c r="E318" s="10" t="s">
        <v>17</v>
      </c>
      <c r="F318" s="2">
        <v>29.04</v>
      </c>
      <c r="G318" s="2">
        <v>32.840000000000003</v>
      </c>
      <c r="H318" s="2">
        <v>32.85</v>
      </c>
      <c r="I318" s="2">
        <v>36.64</v>
      </c>
      <c r="J318" s="2">
        <v>36.65</v>
      </c>
      <c r="K318" s="2">
        <v>40.44</v>
      </c>
      <c r="L318" s="2">
        <v>40.449999999999996</v>
      </c>
      <c r="M318" s="2">
        <v>44.24</v>
      </c>
      <c r="N318" s="2">
        <v>60408.160000000003</v>
      </c>
      <c r="O318" s="2">
        <v>68312.67</v>
      </c>
      <c r="P318" s="2">
        <v>68312.679999999993</v>
      </c>
      <c r="Q318" s="35">
        <v>76217.17</v>
      </c>
      <c r="R318" s="35">
        <v>76217.179999999993</v>
      </c>
      <c r="S318" s="35">
        <v>84121.68</v>
      </c>
      <c r="T318" s="35">
        <v>84121.689999999988</v>
      </c>
      <c r="U318" s="2">
        <v>92026.18</v>
      </c>
    </row>
    <row r="319" spans="1:21" ht="13.15" customHeight="1" x14ac:dyDescent="0.2">
      <c r="A319" s="83" t="s">
        <v>390</v>
      </c>
      <c r="B319" s="3" t="s">
        <v>391</v>
      </c>
      <c r="C319" s="10" t="s">
        <v>104</v>
      </c>
      <c r="D319" s="10" t="s">
        <v>392</v>
      </c>
      <c r="E319" s="10" t="s">
        <v>17</v>
      </c>
      <c r="F319" s="2">
        <v>29.04</v>
      </c>
      <c r="G319" s="2">
        <v>32.840000000000003</v>
      </c>
      <c r="H319" s="2">
        <v>32.85</v>
      </c>
      <c r="I319" s="2">
        <v>36.64</v>
      </c>
      <c r="J319" s="2">
        <v>36.65</v>
      </c>
      <c r="K319" s="2">
        <v>40.44</v>
      </c>
      <c r="L319" s="2">
        <v>40.449999999999996</v>
      </c>
      <c r="M319" s="2">
        <v>44.24</v>
      </c>
      <c r="N319" s="2">
        <v>60408.160000000003</v>
      </c>
      <c r="O319" s="2">
        <v>68312.67</v>
      </c>
      <c r="P319" s="2">
        <v>68312.679999999993</v>
      </c>
      <c r="Q319" s="35">
        <v>76217.17</v>
      </c>
      <c r="R319" s="35">
        <v>76217.179999999993</v>
      </c>
      <c r="S319" s="35">
        <v>84121.68</v>
      </c>
      <c r="T319" s="35">
        <v>84121.689999999988</v>
      </c>
      <c r="U319" s="2">
        <v>92026.18</v>
      </c>
    </row>
    <row r="320" spans="1:21" ht="13.15" customHeight="1" x14ac:dyDescent="0.2">
      <c r="A320" s="85" t="s">
        <v>630</v>
      </c>
      <c r="B320" s="3" t="s">
        <v>631</v>
      </c>
      <c r="C320" s="10" t="s">
        <v>15</v>
      </c>
      <c r="D320" s="10" t="s">
        <v>20</v>
      </c>
      <c r="E320" s="10" t="s">
        <v>17</v>
      </c>
      <c r="F320" s="2">
        <v>17.89</v>
      </c>
      <c r="G320" s="2">
        <v>20</v>
      </c>
      <c r="H320" s="2">
        <v>20.010000000000002</v>
      </c>
      <c r="I320" s="2">
        <v>22.1</v>
      </c>
      <c r="J320" s="2">
        <v>22.110000000000003</v>
      </c>
      <c r="K320" s="2">
        <v>24.21</v>
      </c>
      <c r="L320" s="2">
        <v>24.220000000000002</v>
      </c>
      <c r="M320" s="2">
        <v>26.31</v>
      </c>
      <c r="N320" s="2">
        <v>37208.33</v>
      </c>
      <c r="O320" s="2">
        <v>41588.449999999997</v>
      </c>
      <c r="P320" s="2">
        <v>41588.46</v>
      </c>
      <c r="Q320" s="35">
        <v>45968.57</v>
      </c>
      <c r="R320" s="35">
        <v>45968.58</v>
      </c>
      <c r="S320" s="35">
        <v>50348.69</v>
      </c>
      <c r="T320" s="35">
        <v>50348.700000000004</v>
      </c>
      <c r="U320" s="2">
        <v>54728.81</v>
      </c>
    </row>
    <row r="321" spans="1:21" ht="13.15" customHeight="1" x14ac:dyDescent="0.2">
      <c r="A321" s="85" t="s">
        <v>628</v>
      </c>
      <c r="B321" s="3" t="s">
        <v>629</v>
      </c>
      <c r="C321" s="10" t="s">
        <v>15</v>
      </c>
      <c r="D321" s="10" t="s">
        <v>20</v>
      </c>
      <c r="E321" s="10" t="s">
        <v>17</v>
      </c>
      <c r="F321" s="2">
        <v>17.89</v>
      </c>
      <c r="G321" s="2">
        <v>20</v>
      </c>
      <c r="H321" s="2">
        <v>20.010000000000002</v>
      </c>
      <c r="I321" s="2">
        <v>22.1</v>
      </c>
      <c r="J321" s="2">
        <v>22.110000000000003</v>
      </c>
      <c r="K321" s="2">
        <v>24.21</v>
      </c>
      <c r="L321" s="2">
        <v>24.220000000000002</v>
      </c>
      <c r="M321" s="2">
        <v>26.31</v>
      </c>
      <c r="N321" s="2">
        <v>37208.33</v>
      </c>
      <c r="O321" s="2">
        <v>41588.449999999997</v>
      </c>
      <c r="P321" s="2">
        <v>41588.46</v>
      </c>
      <c r="Q321" s="35">
        <v>45968.57</v>
      </c>
      <c r="R321" s="35">
        <v>45968.58</v>
      </c>
      <c r="S321" s="35">
        <v>50348.69</v>
      </c>
      <c r="T321" s="35">
        <v>50348.700000000004</v>
      </c>
      <c r="U321" s="2">
        <v>54728.81</v>
      </c>
    </row>
    <row r="322" spans="1:21" ht="13.15" customHeight="1" x14ac:dyDescent="0.2">
      <c r="A322" s="83" t="s">
        <v>734</v>
      </c>
      <c r="B322" s="3" t="s">
        <v>735</v>
      </c>
      <c r="C322" s="10" t="s">
        <v>47</v>
      </c>
      <c r="D322" s="10" t="s">
        <v>58</v>
      </c>
      <c r="E322" s="10" t="s">
        <v>49</v>
      </c>
      <c r="F322" s="2">
        <v>25</v>
      </c>
      <c r="G322" s="2">
        <v>28.27</v>
      </c>
      <c r="H322" s="2">
        <v>28.28</v>
      </c>
      <c r="I322" s="2">
        <v>31.55</v>
      </c>
      <c r="J322" s="2">
        <v>31.560000000000002</v>
      </c>
      <c r="K322" s="2">
        <v>34.82</v>
      </c>
      <c r="L322" s="2">
        <v>34.83</v>
      </c>
      <c r="M322" s="2">
        <v>38.090000000000003</v>
      </c>
      <c r="N322" s="2">
        <v>52000</v>
      </c>
      <c r="O322" s="2">
        <v>58804.28</v>
      </c>
      <c r="P322" s="2">
        <v>58804.29</v>
      </c>
      <c r="Q322" s="35">
        <v>65608.570000000007</v>
      </c>
      <c r="R322" s="35">
        <v>65608.58</v>
      </c>
      <c r="S322" s="35">
        <v>72412.850000000006</v>
      </c>
      <c r="T322" s="35">
        <v>72412.86</v>
      </c>
      <c r="U322" s="2">
        <v>79217.13</v>
      </c>
    </row>
    <row r="323" spans="1:21" ht="13.15" customHeight="1" x14ac:dyDescent="0.2">
      <c r="A323" s="85" t="s">
        <v>1631</v>
      </c>
      <c r="B323" s="3" t="s">
        <v>1632</v>
      </c>
      <c r="C323" s="10" t="s">
        <v>47</v>
      </c>
      <c r="D323" s="10" t="s">
        <v>48</v>
      </c>
      <c r="E323" s="10" t="s">
        <v>49</v>
      </c>
      <c r="F323" s="2">
        <v>36.729999999999997</v>
      </c>
      <c r="G323" s="2">
        <v>42.02</v>
      </c>
      <c r="H323" s="2">
        <v>42.03</v>
      </c>
      <c r="I323" s="2">
        <v>47.31</v>
      </c>
      <c r="J323" s="2">
        <v>47.32</v>
      </c>
      <c r="K323" s="2">
        <v>52.6</v>
      </c>
      <c r="L323" s="2">
        <v>52.61</v>
      </c>
      <c r="M323" s="2">
        <v>57.89</v>
      </c>
      <c r="N323" s="2">
        <v>76400</v>
      </c>
      <c r="O323" s="2">
        <v>87400.41</v>
      </c>
      <c r="P323" s="2">
        <v>87400.42</v>
      </c>
      <c r="Q323" s="35">
        <v>98400.82</v>
      </c>
      <c r="R323" s="35">
        <v>98400.83</v>
      </c>
      <c r="S323" s="35">
        <v>109401.22</v>
      </c>
      <c r="T323" s="35">
        <v>109401.23</v>
      </c>
      <c r="U323" s="2">
        <v>120401.63</v>
      </c>
    </row>
    <row r="324" spans="1:21" ht="13.15" customHeight="1" x14ac:dyDescent="0.2">
      <c r="A324" s="84" t="s">
        <v>1861</v>
      </c>
      <c r="B324" s="3" t="s">
        <v>1862</v>
      </c>
      <c r="C324" s="10" t="s">
        <v>47</v>
      </c>
      <c r="D324" s="10" t="s">
        <v>129</v>
      </c>
      <c r="E324" s="10" t="s">
        <v>49</v>
      </c>
      <c r="F324" s="2">
        <v>49.83</v>
      </c>
      <c r="G324" s="2">
        <v>56.53</v>
      </c>
      <c r="H324" s="2">
        <v>56.54</v>
      </c>
      <c r="I324" s="2">
        <v>63.22</v>
      </c>
      <c r="J324" s="2">
        <v>63.23</v>
      </c>
      <c r="K324" s="2">
        <v>69.92</v>
      </c>
      <c r="L324" s="2">
        <v>69.930000000000007</v>
      </c>
      <c r="M324" s="2">
        <v>76.61</v>
      </c>
      <c r="N324" s="2">
        <v>103640</v>
      </c>
      <c r="O324" s="2">
        <v>117566.63</v>
      </c>
      <c r="P324" s="2">
        <v>117566.64</v>
      </c>
      <c r="Q324" s="35">
        <v>131493.25</v>
      </c>
      <c r="R324" s="35">
        <v>131493.26</v>
      </c>
      <c r="S324" s="35">
        <v>145419.88</v>
      </c>
      <c r="T324" s="35">
        <v>145419.89000000001</v>
      </c>
      <c r="U324" s="2">
        <v>159346.5</v>
      </c>
    </row>
    <row r="325" spans="1:21" ht="13.15" customHeight="1" x14ac:dyDescent="0.2">
      <c r="A325" s="83" t="s">
        <v>837</v>
      </c>
      <c r="B325" s="3" t="s">
        <v>838</v>
      </c>
      <c r="C325" s="10" t="s">
        <v>47</v>
      </c>
      <c r="D325" s="10" t="s">
        <v>52</v>
      </c>
      <c r="E325" s="10" t="s">
        <v>49</v>
      </c>
      <c r="F325" s="2">
        <v>29.04</v>
      </c>
      <c r="G325" s="2">
        <v>32.840000000000003</v>
      </c>
      <c r="H325" s="2">
        <v>32.85</v>
      </c>
      <c r="I325" s="2">
        <v>36.64</v>
      </c>
      <c r="J325" s="2">
        <v>36.65</v>
      </c>
      <c r="K325" s="2">
        <v>40.44</v>
      </c>
      <c r="L325" s="2">
        <v>40.449999999999996</v>
      </c>
      <c r="M325" s="2">
        <v>44.24</v>
      </c>
      <c r="N325" s="2">
        <v>60408.160000000003</v>
      </c>
      <c r="O325" s="2">
        <v>68312.67</v>
      </c>
      <c r="P325" s="2">
        <v>68312.679999999993</v>
      </c>
      <c r="Q325" s="35">
        <v>76217.17</v>
      </c>
      <c r="R325" s="35">
        <v>76217.179999999993</v>
      </c>
      <c r="S325" s="35">
        <v>84121.68</v>
      </c>
      <c r="T325" s="35">
        <v>84121.689999999988</v>
      </c>
      <c r="U325" s="2">
        <v>92026.18</v>
      </c>
    </row>
    <row r="326" spans="1:21" ht="13.15" customHeight="1" x14ac:dyDescent="0.2">
      <c r="A326" s="86" t="s">
        <v>1649</v>
      </c>
      <c r="B326" s="3" t="s">
        <v>1651</v>
      </c>
      <c r="C326" s="10" t="s">
        <v>47</v>
      </c>
      <c r="D326" s="10" t="s">
        <v>48</v>
      </c>
      <c r="E326" s="10" t="s">
        <v>49</v>
      </c>
      <c r="F326" s="2">
        <v>36.729999999999997</v>
      </c>
      <c r="G326" s="2">
        <v>42.02</v>
      </c>
      <c r="H326" s="2">
        <v>42.03</v>
      </c>
      <c r="I326" s="2">
        <v>47.31</v>
      </c>
      <c r="J326" s="2">
        <v>47.32</v>
      </c>
      <c r="K326" s="2">
        <v>52.6</v>
      </c>
      <c r="L326" s="2">
        <v>52.61</v>
      </c>
      <c r="M326" s="2">
        <v>57.89</v>
      </c>
      <c r="N326" s="2">
        <v>76400</v>
      </c>
      <c r="O326" s="2">
        <v>87400.41</v>
      </c>
      <c r="P326" s="2">
        <v>87400.42</v>
      </c>
      <c r="Q326" s="35">
        <v>98400.82</v>
      </c>
      <c r="R326" s="35">
        <v>98400.83</v>
      </c>
      <c r="S326" s="35">
        <v>109401.22</v>
      </c>
      <c r="T326" s="35">
        <v>109401.23</v>
      </c>
      <c r="U326" s="2">
        <v>120401.63</v>
      </c>
    </row>
    <row r="327" spans="1:21" ht="13.15" customHeight="1" x14ac:dyDescent="0.2">
      <c r="A327" s="83" t="s">
        <v>1030</v>
      </c>
      <c r="B327" s="3" t="s">
        <v>1031</v>
      </c>
      <c r="C327" s="10" t="s">
        <v>47</v>
      </c>
      <c r="D327" s="10" t="s">
        <v>55</v>
      </c>
      <c r="E327" s="10" t="s">
        <v>49</v>
      </c>
      <c r="F327" s="2">
        <v>32.31</v>
      </c>
      <c r="G327" s="2">
        <v>36.96</v>
      </c>
      <c r="H327" s="2">
        <v>36.97</v>
      </c>
      <c r="I327" s="2">
        <v>41.61</v>
      </c>
      <c r="J327" s="2">
        <v>41.62</v>
      </c>
      <c r="K327" s="2">
        <v>46.26</v>
      </c>
      <c r="L327" s="2">
        <v>46.269999999999996</v>
      </c>
      <c r="M327" s="2">
        <v>50.91</v>
      </c>
      <c r="N327" s="2">
        <v>67200</v>
      </c>
      <c r="O327" s="2">
        <v>76875.75</v>
      </c>
      <c r="P327" s="2">
        <v>76875.759999999995</v>
      </c>
      <c r="Q327" s="35">
        <v>86551.5</v>
      </c>
      <c r="R327" s="35">
        <v>86551.51</v>
      </c>
      <c r="S327" s="35">
        <v>96227.25</v>
      </c>
      <c r="T327" s="35">
        <v>96227.26</v>
      </c>
      <c r="U327" s="2">
        <v>105902.99999999999</v>
      </c>
    </row>
    <row r="328" spans="1:21" ht="13.15" customHeight="1" x14ac:dyDescent="0.2">
      <c r="A328" s="83" t="s">
        <v>732</v>
      </c>
      <c r="B328" s="3" t="s">
        <v>733</v>
      </c>
      <c r="C328" s="10" t="s">
        <v>47</v>
      </c>
      <c r="D328" s="10" t="s">
        <v>123</v>
      </c>
      <c r="E328" s="10" t="s">
        <v>49</v>
      </c>
      <c r="F328" s="2">
        <v>54.75</v>
      </c>
      <c r="G328" s="2">
        <v>62.81</v>
      </c>
      <c r="H328" s="2">
        <v>62.82</v>
      </c>
      <c r="I328" s="2">
        <v>70.87</v>
      </c>
      <c r="J328" s="2">
        <v>70.88000000000001</v>
      </c>
      <c r="K328" s="2">
        <v>78.92</v>
      </c>
      <c r="L328" s="2">
        <v>78.930000000000007</v>
      </c>
      <c r="M328" s="2">
        <v>86.98</v>
      </c>
      <c r="N328" s="2">
        <v>113882.35</v>
      </c>
      <c r="O328" s="2">
        <v>130644.41</v>
      </c>
      <c r="P328" s="2">
        <v>130644.42</v>
      </c>
      <c r="Q328" s="35">
        <v>147406.47</v>
      </c>
      <c r="R328" s="35">
        <v>147406.48000000001</v>
      </c>
      <c r="S328" s="35">
        <v>164168.53</v>
      </c>
      <c r="T328" s="35">
        <v>164168.54</v>
      </c>
      <c r="U328" s="2">
        <v>180930.59</v>
      </c>
    </row>
    <row r="329" spans="1:21" ht="13.15" customHeight="1" x14ac:dyDescent="0.2">
      <c r="A329" s="83" t="s">
        <v>1196</v>
      </c>
      <c r="B329" s="3" t="s">
        <v>1197</v>
      </c>
      <c r="C329" s="10" t="s">
        <v>15</v>
      </c>
      <c r="D329" s="10" t="s">
        <v>41</v>
      </c>
      <c r="E329" s="10" t="s">
        <v>17</v>
      </c>
      <c r="F329" s="2">
        <v>19.13</v>
      </c>
      <c r="G329" s="2">
        <v>21.38</v>
      </c>
      <c r="H329" s="2">
        <v>21.39</v>
      </c>
      <c r="I329" s="2">
        <v>23.64</v>
      </c>
      <c r="J329" s="2">
        <v>23.650000000000002</v>
      </c>
      <c r="K329" s="2">
        <v>25.89</v>
      </c>
      <c r="L329" s="2">
        <v>25.900000000000002</v>
      </c>
      <c r="M329" s="2">
        <v>28.14</v>
      </c>
      <c r="N329" s="2">
        <v>39791.67</v>
      </c>
      <c r="O329" s="2">
        <v>44475.9</v>
      </c>
      <c r="P329" s="2">
        <v>44475.91</v>
      </c>
      <c r="Q329" s="35">
        <v>49160.12</v>
      </c>
      <c r="R329" s="35">
        <v>49160.130000000005</v>
      </c>
      <c r="S329" s="35">
        <v>53844.35</v>
      </c>
      <c r="T329" s="35">
        <v>53844.36</v>
      </c>
      <c r="U329" s="2">
        <v>58528.57</v>
      </c>
    </row>
    <row r="330" spans="1:21" ht="13.15" customHeight="1" x14ac:dyDescent="0.2">
      <c r="A330" s="84" t="s">
        <v>643</v>
      </c>
      <c r="B330" s="3" t="s">
        <v>1650</v>
      </c>
      <c r="C330" s="10" t="s">
        <v>47</v>
      </c>
      <c r="D330" s="10" t="s">
        <v>108</v>
      </c>
      <c r="E330" s="10" t="s">
        <v>49</v>
      </c>
      <c r="F330" s="2">
        <v>29.36</v>
      </c>
      <c r="G330" s="2">
        <v>33.200000000000003</v>
      </c>
      <c r="H330" s="2">
        <v>33.21</v>
      </c>
      <c r="I330" s="2">
        <v>37.04</v>
      </c>
      <c r="J330" s="2">
        <v>37.049999999999997</v>
      </c>
      <c r="K330" s="2">
        <v>40.880000000000003</v>
      </c>
      <c r="L330" s="2">
        <v>40.89</v>
      </c>
      <c r="M330" s="2">
        <v>44.72</v>
      </c>
      <c r="N330" s="2">
        <v>61061.22</v>
      </c>
      <c r="O330" s="2">
        <v>69051.179999999993</v>
      </c>
      <c r="P330" s="2">
        <v>69051.189999999988</v>
      </c>
      <c r="Q330" s="35">
        <v>77041.14</v>
      </c>
      <c r="R330" s="35">
        <v>77041.149999999994</v>
      </c>
      <c r="S330" s="35">
        <v>85031.1</v>
      </c>
      <c r="T330" s="35">
        <v>85031.11</v>
      </c>
      <c r="U330" s="2">
        <v>93021.06</v>
      </c>
    </row>
    <row r="331" spans="1:21" ht="13.15" customHeight="1" x14ac:dyDescent="0.2">
      <c r="A331" s="86" t="s">
        <v>642</v>
      </c>
      <c r="B331" s="3" t="s">
        <v>1652</v>
      </c>
      <c r="C331" s="10" t="s">
        <v>47</v>
      </c>
      <c r="D331" s="10" t="s">
        <v>71</v>
      </c>
      <c r="E331" s="10" t="s">
        <v>49</v>
      </c>
      <c r="F331" s="2">
        <v>33.159999999999997</v>
      </c>
      <c r="G331" s="2">
        <v>37.5</v>
      </c>
      <c r="H331" s="2">
        <v>37.51</v>
      </c>
      <c r="I331" s="2">
        <v>41.84</v>
      </c>
      <c r="J331" s="2">
        <v>41.85</v>
      </c>
      <c r="K331" s="2">
        <v>46.18</v>
      </c>
      <c r="L331" s="2">
        <v>46.19</v>
      </c>
      <c r="M331" s="2">
        <v>50.52</v>
      </c>
      <c r="N331" s="2">
        <v>68979.59</v>
      </c>
      <c r="O331" s="2">
        <v>78005.679999999993</v>
      </c>
      <c r="P331" s="2">
        <v>78005.689999999988</v>
      </c>
      <c r="Q331" s="35">
        <v>87031.77</v>
      </c>
      <c r="R331" s="35">
        <v>87031.78</v>
      </c>
      <c r="S331" s="35">
        <v>96057.85</v>
      </c>
      <c r="T331" s="35">
        <v>96057.86</v>
      </c>
      <c r="U331" s="2">
        <v>105083.94</v>
      </c>
    </row>
    <row r="332" spans="1:21" ht="13.15" customHeight="1" x14ac:dyDescent="0.2">
      <c r="A332" s="83" t="s">
        <v>920</v>
      </c>
      <c r="B332" s="3" t="s">
        <v>921</v>
      </c>
      <c r="C332" s="10" t="s">
        <v>104</v>
      </c>
      <c r="D332" s="10" t="s">
        <v>105</v>
      </c>
      <c r="E332" s="10" t="s">
        <v>17</v>
      </c>
      <c r="F332" s="2">
        <v>19.899999999999999</v>
      </c>
      <c r="G332" s="2"/>
      <c r="H332" s="2"/>
      <c r="I332" s="2"/>
      <c r="J332" s="2"/>
      <c r="K332" s="2"/>
      <c r="L332" s="2"/>
      <c r="M332" s="2">
        <v>46.4</v>
      </c>
      <c r="N332" s="2">
        <v>41400</v>
      </c>
      <c r="O332" s="2"/>
      <c r="P332" s="2"/>
      <c r="Q332" s="35"/>
      <c r="R332" s="35"/>
      <c r="S332" s="35"/>
      <c r="T332" s="35"/>
      <c r="U332" s="2">
        <f>Table1[[#This Row],[HQ4 Max]]*2080</f>
        <v>96512</v>
      </c>
    </row>
    <row r="333" spans="1:21" ht="13.15" customHeight="1" x14ac:dyDescent="0.2">
      <c r="A333" s="85" t="s">
        <v>1621</v>
      </c>
      <c r="B333" s="3" t="s">
        <v>1622</v>
      </c>
      <c r="C333" s="10" t="s">
        <v>47</v>
      </c>
      <c r="D333" s="10" t="s">
        <v>48</v>
      </c>
      <c r="E333" s="10" t="s">
        <v>49</v>
      </c>
      <c r="F333" s="2">
        <v>36.729999999999997</v>
      </c>
      <c r="G333" s="2">
        <v>42.02</v>
      </c>
      <c r="H333" s="2">
        <v>42.03</v>
      </c>
      <c r="I333" s="2">
        <v>47.31</v>
      </c>
      <c r="J333" s="2">
        <v>47.32</v>
      </c>
      <c r="K333" s="2">
        <v>52.6</v>
      </c>
      <c r="L333" s="2">
        <v>52.61</v>
      </c>
      <c r="M333" s="2">
        <v>57.89</v>
      </c>
      <c r="N333" s="2">
        <v>76400</v>
      </c>
      <c r="O333" s="2">
        <v>87400.41</v>
      </c>
      <c r="P333" s="2">
        <v>87400.42</v>
      </c>
      <c r="Q333" s="35">
        <v>98400.82</v>
      </c>
      <c r="R333" s="35">
        <v>98400.83</v>
      </c>
      <c r="S333" s="35">
        <v>109401.22</v>
      </c>
      <c r="T333" s="35">
        <v>109401.23</v>
      </c>
      <c r="U333" s="2">
        <v>120401.63</v>
      </c>
    </row>
    <row r="334" spans="1:21" ht="13.15" customHeight="1" x14ac:dyDescent="0.2">
      <c r="A334" s="83" t="s">
        <v>1267</v>
      </c>
      <c r="B334" s="3" t="s">
        <v>1268</v>
      </c>
      <c r="C334" s="10" t="s">
        <v>47</v>
      </c>
      <c r="D334" s="10" t="s">
        <v>58</v>
      </c>
      <c r="E334" s="10" t="s">
        <v>49</v>
      </c>
      <c r="F334" s="2">
        <v>25</v>
      </c>
      <c r="G334" s="2">
        <v>28.27</v>
      </c>
      <c r="H334" s="2">
        <v>28.28</v>
      </c>
      <c r="I334" s="2">
        <v>31.55</v>
      </c>
      <c r="J334" s="2">
        <v>31.560000000000002</v>
      </c>
      <c r="K334" s="2">
        <v>34.82</v>
      </c>
      <c r="L334" s="2">
        <v>34.83</v>
      </c>
      <c r="M334" s="2">
        <v>38.090000000000003</v>
      </c>
      <c r="N334" s="2">
        <v>52000</v>
      </c>
      <c r="O334" s="2">
        <v>58804.28</v>
      </c>
      <c r="P334" s="2">
        <v>58804.29</v>
      </c>
      <c r="Q334" s="35">
        <v>65608.570000000007</v>
      </c>
      <c r="R334" s="35">
        <v>65608.58</v>
      </c>
      <c r="S334" s="35">
        <v>72412.850000000006</v>
      </c>
      <c r="T334" s="35">
        <v>72412.86</v>
      </c>
      <c r="U334" s="2">
        <v>79217.13</v>
      </c>
    </row>
    <row r="335" spans="1:21" ht="13.15" customHeight="1" x14ac:dyDescent="0.2">
      <c r="A335" s="86" t="s">
        <v>193</v>
      </c>
      <c r="B335" s="3" t="s">
        <v>1872</v>
      </c>
      <c r="C335" s="10" t="s">
        <v>47</v>
      </c>
      <c r="D335" s="10" t="s">
        <v>129</v>
      </c>
      <c r="E335" s="10" t="s">
        <v>49</v>
      </c>
      <c r="F335" s="2">
        <v>49.83</v>
      </c>
      <c r="G335" s="2">
        <v>56.53</v>
      </c>
      <c r="H335" s="2">
        <v>56.54</v>
      </c>
      <c r="I335" s="2">
        <v>63.22</v>
      </c>
      <c r="J335" s="2">
        <v>63.23</v>
      </c>
      <c r="K335" s="2">
        <v>69.92</v>
      </c>
      <c r="L335" s="2">
        <v>69.930000000000007</v>
      </c>
      <c r="M335" s="2">
        <v>76.61</v>
      </c>
      <c r="N335" s="2">
        <v>103640</v>
      </c>
      <c r="O335" s="2">
        <v>117566.63</v>
      </c>
      <c r="P335" s="2">
        <v>117566.64</v>
      </c>
      <c r="Q335" s="35">
        <v>131493.25</v>
      </c>
      <c r="R335" s="35">
        <v>131493.26</v>
      </c>
      <c r="S335" s="35">
        <v>145419.88</v>
      </c>
      <c r="T335" s="35">
        <v>145419.89000000001</v>
      </c>
      <c r="U335" s="2">
        <v>159346.5</v>
      </c>
    </row>
    <row r="336" spans="1:21" ht="13.15" customHeight="1" x14ac:dyDescent="0.2">
      <c r="A336" s="83" t="s">
        <v>1491</v>
      </c>
      <c r="B336" s="3" t="s">
        <v>1654</v>
      </c>
      <c r="C336" s="10" t="s">
        <v>47</v>
      </c>
      <c r="D336" s="10" t="s">
        <v>129</v>
      </c>
      <c r="E336" s="10" t="s">
        <v>49</v>
      </c>
      <c r="F336" s="2">
        <v>49.83</v>
      </c>
      <c r="G336" s="2">
        <v>56.53</v>
      </c>
      <c r="H336" s="2">
        <v>56.54</v>
      </c>
      <c r="I336" s="2">
        <v>63.22</v>
      </c>
      <c r="J336" s="2">
        <v>63.23</v>
      </c>
      <c r="K336" s="2">
        <v>69.92</v>
      </c>
      <c r="L336" s="2">
        <v>69.930000000000007</v>
      </c>
      <c r="M336" s="2">
        <v>76.61</v>
      </c>
      <c r="N336" s="2">
        <v>103640</v>
      </c>
      <c r="O336" s="2">
        <v>117566.63</v>
      </c>
      <c r="P336" s="2">
        <v>117566.64</v>
      </c>
      <c r="Q336" s="35">
        <v>131493.25</v>
      </c>
      <c r="R336" s="35">
        <v>131493.26</v>
      </c>
      <c r="S336" s="35">
        <v>145419.88</v>
      </c>
      <c r="T336" s="35">
        <v>145419.89000000001</v>
      </c>
      <c r="U336" s="2">
        <v>159346.5</v>
      </c>
    </row>
    <row r="337" spans="1:21" ht="13.15" customHeight="1" x14ac:dyDescent="0.2">
      <c r="A337" s="84" t="s">
        <v>127</v>
      </c>
      <c r="B337" s="3" t="s">
        <v>128</v>
      </c>
      <c r="C337" s="10" t="s">
        <v>47</v>
      </c>
      <c r="D337" s="10" t="s">
        <v>129</v>
      </c>
      <c r="E337" s="10" t="s">
        <v>49</v>
      </c>
      <c r="F337" s="2">
        <v>49.83</v>
      </c>
      <c r="G337" s="2">
        <v>56.53</v>
      </c>
      <c r="H337" s="2">
        <v>56.54</v>
      </c>
      <c r="I337" s="2">
        <v>63.22</v>
      </c>
      <c r="J337" s="2">
        <v>63.23</v>
      </c>
      <c r="K337" s="2">
        <v>69.92</v>
      </c>
      <c r="L337" s="2">
        <v>69.930000000000007</v>
      </c>
      <c r="M337" s="2">
        <v>76.61</v>
      </c>
      <c r="N337" s="2">
        <v>103640</v>
      </c>
      <c r="O337" s="2">
        <v>117566.63</v>
      </c>
      <c r="P337" s="2">
        <v>117566.64</v>
      </c>
      <c r="Q337" s="35">
        <v>131493.25</v>
      </c>
      <c r="R337" s="35">
        <v>131493.26</v>
      </c>
      <c r="S337" s="35">
        <v>145419.88</v>
      </c>
      <c r="T337" s="35">
        <v>145419.89000000001</v>
      </c>
      <c r="U337" s="2">
        <v>159346.5</v>
      </c>
    </row>
    <row r="338" spans="1:21" ht="13.15" customHeight="1" x14ac:dyDescent="0.2">
      <c r="A338" s="83" t="s">
        <v>801</v>
      </c>
      <c r="B338" s="3" t="s">
        <v>802</v>
      </c>
      <c r="C338" s="10" t="s">
        <v>47</v>
      </c>
      <c r="D338" s="10" t="s">
        <v>74</v>
      </c>
      <c r="E338" s="10" t="s">
        <v>49</v>
      </c>
      <c r="F338" s="2">
        <v>36.81</v>
      </c>
      <c r="G338" s="2">
        <v>42.11</v>
      </c>
      <c r="H338" s="2">
        <v>42.12</v>
      </c>
      <c r="I338" s="2">
        <v>47.41</v>
      </c>
      <c r="J338" s="2">
        <v>47.419999999999995</v>
      </c>
      <c r="K338" s="2">
        <v>52.71</v>
      </c>
      <c r="L338" s="2">
        <v>52.72</v>
      </c>
      <c r="M338" s="2">
        <v>58.01</v>
      </c>
      <c r="N338" s="2">
        <v>76560</v>
      </c>
      <c r="O338" s="2">
        <v>87583.45</v>
      </c>
      <c r="P338" s="2">
        <v>87583.459999999992</v>
      </c>
      <c r="Q338" s="35">
        <v>98606.89</v>
      </c>
      <c r="R338" s="35">
        <v>98606.9</v>
      </c>
      <c r="S338" s="35">
        <v>109630.34</v>
      </c>
      <c r="T338" s="35">
        <v>109630.34999999999</v>
      </c>
      <c r="U338" s="2">
        <v>120653.78</v>
      </c>
    </row>
    <row r="339" spans="1:21" ht="13.15" customHeight="1" x14ac:dyDescent="0.2">
      <c r="A339" s="83" t="s">
        <v>183</v>
      </c>
      <c r="B339" s="3" t="s">
        <v>184</v>
      </c>
      <c r="C339" s="10" t="s">
        <v>104</v>
      </c>
      <c r="D339" s="10" t="s">
        <v>392</v>
      </c>
      <c r="E339" s="10" t="s">
        <v>49</v>
      </c>
      <c r="F339" s="2">
        <v>29.04</v>
      </c>
      <c r="G339" s="2">
        <v>32.840000000000003</v>
      </c>
      <c r="H339" s="2">
        <v>32.85</v>
      </c>
      <c r="I339" s="2">
        <v>36.64</v>
      </c>
      <c r="J339" s="2">
        <v>36.65</v>
      </c>
      <c r="K339" s="2">
        <v>40.44</v>
      </c>
      <c r="L339" s="2">
        <v>40.449999999999996</v>
      </c>
      <c r="M339" s="2">
        <v>44.24</v>
      </c>
      <c r="N339" s="2">
        <v>60408.160000000003</v>
      </c>
      <c r="O339" s="2">
        <v>68312.67</v>
      </c>
      <c r="P339" s="2">
        <v>68312.679999999993</v>
      </c>
      <c r="Q339" s="35">
        <v>76217.17</v>
      </c>
      <c r="R339" s="35">
        <v>76217.179999999993</v>
      </c>
      <c r="S339" s="35">
        <v>84121.68</v>
      </c>
      <c r="T339" s="35">
        <v>84121.689999999988</v>
      </c>
      <c r="U339" s="2">
        <v>92026.18</v>
      </c>
    </row>
    <row r="340" spans="1:21" ht="13.15" customHeight="1" x14ac:dyDescent="0.2">
      <c r="A340" s="83" t="s">
        <v>179</v>
      </c>
      <c r="B340" s="3" t="s">
        <v>180</v>
      </c>
      <c r="C340" s="10" t="s">
        <v>15</v>
      </c>
      <c r="D340" s="10" t="s">
        <v>16</v>
      </c>
      <c r="E340" s="10" t="s">
        <v>17</v>
      </c>
      <c r="F340" s="2">
        <v>21.59</v>
      </c>
      <c r="G340" s="2">
        <v>24.41</v>
      </c>
      <c r="H340" s="2">
        <v>24.42</v>
      </c>
      <c r="I340" s="2">
        <v>27.24</v>
      </c>
      <c r="J340" s="2">
        <v>27.25</v>
      </c>
      <c r="K340" s="2">
        <v>30.06</v>
      </c>
      <c r="L340" s="2">
        <v>30.07</v>
      </c>
      <c r="M340" s="2">
        <v>32.880000000000003</v>
      </c>
      <c r="N340" s="2">
        <v>44897.96</v>
      </c>
      <c r="O340" s="2">
        <v>50772.93</v>
      </c>
      <c r="P340" s="2">
        <v>50772.94</v>
      </c>
      <c r="Q340" s="35">
        <v>56647.9</v>
      </c>
      <c r="R340" s="35">
        <v>56647.91</v>
      </c>
      <c r="S340" s="35">
        <v>62522.86</v>
      </c>
      <c r="T340" s="35">
        <v>62522.87</v>
      </c>
      <c r="U340" s="2">
        <v>68397.83</v>
      </c>
    </row>
    <row r="341" spans="1:21" ht="13.15" customHeight="1" x14ac:dyDescent="0.2">
      <c r="A341" s="83" t="s">
        <v>181</v>
      </c>
      <c r="B341" s="3" t="s">
        <v>182</v>
      </c>
      <c r="C341" s="10" t="s">
        <v>15</v>
      </c>
      <c r="D341" s="10" t="s">
        <v>161</v>
      </c>
      <c r="E341" s="10" t="s">
        <v>17</v>
      </c>
      <c r="F341" s="2">
        <v>25</v>
      </c>
      <c r="G341" s="2">
        <v>28.27</v>
      </c>
      <c r="H341" s="2">
        <v>28.28</v>
      </c>
      <c r="I341" s="2">
        <v>31.55</v>
      </c>
      <c r="J341" s="2">
        <v>31.560000000000002</v>
      </c>
      <c r="K341" s="2">
        <v>34.82</v>
      </c>
      <c r="L341" s="2">
        <v>34.83</v>
      </c>
      <c r="M341" s="2">
        <v>38.090000000000003</v>
      </c>
      <c r="N341" s="2">
        <v>52000</v>
      </c>
      <c r="O341" s="2">
        <v>58804.28</v>
      </c>
      <c r="P341" s="2">
        <v>58804.29</v>
      </c>
      <c r="Q341" s="35">
        <v>65608.570000000007</v>
      </c>
      <c r="R341" s="35">
        <v>65608.58</v>
      </c>
      <c r="S341" s="35">
        <v>72412.850000000006</v>
      </c>
      <c r="T341" s="35">
        <v>72412.86</v>
      </c>
      <c r="U341" s="2">
        <v>79217.13</v>
      </c>
    </row>
    <row r="342" spans="1:21" ht="13.15" customHeight="1" x14ac:dyDescent="0.2">
      <c r="A342" s="83" t="s">
        <v>1263</v>
      </c>
      <c r="B342" s="3" t="s">
        <v>1264</v>
      </c>
      <c r="C342" s="10" t="s">
        <v>47</v>
      </c>
      <c r="D342" s="10" t="s">
        <v>52</v>
      </c>
      <c r="E342" s="10" t="s">
        <v>49</v>
      </c>
      <c r="F342" s="2">
        <v>29.04</v>
      </c>
      <c r="G342" s="2">
        <v>32.840000000000003</v>
      </c>
      <c r="H342" s="2">
        <v>32.85</v>
      </c>
      <c r="I342" s="2">
        <v>36.64</v>
      </c>
      <c r="J342" s="2">
        <v>36.65</v>
      </c>
      <c r="K342" s="2">
        <v>40.44</v>
      </c>
      <c r="L342" s="2">
        <v>40.449999999999996</v>
      </c>
      <c r="M342" s="2">
        <v>44.24</v>
      </c>
      <c r="N342" s="2">
        <v>60408.160000000003</v>
      </c>
      <c r="O342" s="2">
        <v>68312.67</v>
      </c>
      <c r="P342" s="2">
        <v>68312.679999999993</v>
      </c>
      <c r="Q342" s="35">
        <v>76217.17</v>
      </c>
      <c r="R342" s="35">
        <v>76217.179999999993</v>
      </c>
      <c r="S342" s="35">
        <v>84121.68</v>
      </c>
      <c r="T342" s="35">
        <v>84121.689999999988</v>
      </c>
      <c r="U342" s="2">
        <v>92026.18</v>
      </c>
    </row>
    <row r="343" spans="1:21" ht="13.15" customHeight="1" x14ac:dyDescent="0.2">
      <c r="A343" s="83" t="s">
        <v>353</v>
      </c>
      <c r="B343" s="3" t="s">
        <v>354</v>
      </c>
      <c r="C343" s="10" t="s">
        <v>47</v>
      </c>
      <c r="D343" s="10" t="s">
        <v>61</v>
      </c>
      <c r="E343" s="10" t="s">
        <v>17</v>
      </c>
      <c r="F343" s="2">
        <v>19.13</v>
      </c>
      <c r="G343" s="2">
        <v>21.38</v>
      </c>
      <c r="H343" s="2">
        <v>21.39</v>
      </c>
      <c r="I343" s="2">
        <v>23.64</v>
      </c>
      <c r="J343" s="2">
        <v>23.650000000000002</v>
      </c>
      <c r="K343" s="2">
        <v>25.89</v>
      </c>
      <c r="L343" s="2">
        <v>25.900000000000002</v>
      </c>
      <c r="M343" s="2">
        <v>28.14</v>
      </c>
      <c r="N343" s="2">
        <v>39791.67</v>
      </c>
      <c r="O343" s="2">
        <v>44475.9</v>
      </c>
      <c r="P343" s="2">
        <v>44475.91</v>
      </c>
      <c r="Q343" s="35">
        <v>49160.12</v>
      </c>
      <c r="R343" s="35">
        <v>49160.130000000005</v>
      </c>
      <c r="S343" s="35">
        <v>53844.35</v>
      </c>
      <c r="T343" s="35">
        <v>53844.36</v>
      </c>
      <c r="U343" s="2">
        <v>58528.57</v>
      </c>
    </row>
    <row r="344" spans="1:21" ht="13.15" customHeight="1" x14ac:dyDescent="0.2">
      <c r="A344" s="83" t="s">
        <v>355</v>
      </c>
      <c r="B344" s="3" t="s">
        <v>356</v>
      </c>
      <c r="C344" s="10" t="s">
        <v>47</v>
      </c>
      <c r="D344" s="10" t="s">
        <v>357</v>
      </c>
      <c r="E344" s="10" t="s">
        <v>17</v>
      </c>
      <c r="F344" s="2">
        <v>17.89</v>
      </c>
      <c r="G344" s="2">
        <v>20</v>
      </c>
      <c r="H344" s="2">
        <v>20.010000000000002</v>
      </c>
      <c r="I344" s="2">
        <v>22.1</v>
      </c>
      <c r="J344" s="2">
        <v>22.110000000000003</v>
      </c>
      <c r="K344" s="2">
        <v>24.21</v>
      </c>
      <c r="L344" s="2">
        <v>24.220000000000002</v>
      </c>
      <c r="M344" s="2">
        <v>26.31</v>
      </c>
      <c r="N344" s="2">
        <v>37208.33</v>
      </c>
      <c r="O344" s="2">
        <v>41588.449999999997</v>
      </c>
      <c r="P344" s="2">
        <v>41588.46</v>
      </c>
      <c r="Q344" s="35">
        <v>45968.57</v>
      </c>
      <c r="R344" s="35">
        <v>45968.58</v>
      </c>
      <c r="S344" s="35">
        <v>50348.69</v>
      </c>
      <c r="T344" s="35">
        <v>50348.700000000004</v>
      </c>
      <c r="U344" s="2">
        <v>54728.81</v>
      </c>
    </row>
    <row r="345" spans="1:21" ht="13.15" customHeight="1" x14ac:dyDescent="0.2">
      <c r="A345" s="85" t="s">
        <v>358</v>
      </c>
      <c r="B345" s="3" t="s">
        <v>359</v>
      </c>
      <c r="C345" s="10" t="s">
        <v>47</v>
      </c>
      <c r="D345" s="10" t="s">
        <v>58</v>
      </c>
      <c r="E345" s="10" t="s">
        <v>49</v>
      </c>
      <c r="F345" s="2">
        <v>25</v>
      </c>
      <c r="G345" s="2">
        <v>28.27</v>
      </c>
      <c r="H345" s="2">
        <v>28.28</v>
      </c>
      <c r="I345" s="2">
        <v>31.55</v>
      </c>
      <c r="J345" s="2">
        <v>31.560000000000002</v>
      </c>
      <c r="K345" s="2">
        <v>34.82</v>
      </c>
      <c r="L345" s="2">
        <v>34.83</v>
      </c>
      <c r="M345" s="2">
        <v>38.090000000000003</v>
      </c>
      <c r="N345" s="2">
        <v>52000</v>
      </c>
      <c r="O345" s="2">
        <v>58804.28</v>
      </c>
      <c r="P345" s="2">
        <v>58804.29</v>
      </c>
      <c r="Q345" s="35">
        <v>65608.570000000007</v>
      </c>
      <c r="R345" s="35">
        <v>65608.58</v>
      </c>
      <c r="S345" s="35">
        <v>72412.850000000006</v>
      </c>
      <c r="T345" s="35">
        <v>72412.86</v>
      </c>
      <c r="U345" s="2">
        <v>79217.13</v>
      </c>
    </row>
    <row r="346" spans="1:21" ht="13.15" customHeight="1" x14ac:dyDescent="0.2">
      <c r="A346" s="85" t="s">
        <v>1725</v>
      </c>
      <c r="B346" s="3" t="s">
        <v>1726</v>
      </c>
      <c r="C346" s="10" t="s">
        <v>47</v>
      </c>
      <c r="D346" s="10" t="s">
        <v>52</v>
      </c>
      <c r="E346" s="10" t="s">
        <v>49</v>
      </c>
      <c r="F346" s="2">
        <v>29.04</v>
      </c>
      <c r="G346" s="2">
        <v>32.840000000000003</v>
      </c>
      <c r="H346" s="2">
        <v>32.85</v>
      </c>
      <c r="I346" s="2">
        <v>36.64</v>
      </c>
      <c r="J346" s="2">
        <v>36.65</v>
      </c>
      <c r="K346" s="2">
        <v>40.44</v>
      </c>
      <c r="L346" s="2">
        <v>40.449999999999996</v>
      </c>
      <c r="M346" s="2">
        <v>44.24</v>
      </c>
      <c r="N346" s="2">
        <v>60408.160000000003</v>
      </c>
      <c r="O346" s="2">
        <v>68312.67</v>
      </c>
      <c r="P346" s="2">
        <v>68312.679999999993</v>
      </c>
      <c r="Q346" s="35">
        <v>76217.17</v>
      </c>
      <c r="R346" s="35">
        <v>76217.179999999993</v>
      </c>
      <c r="S346" s="35">
        <v>84121.68</v>
      </c>
      <c r="T346" s="35">
        <v>84121.689999999988</v>
      </c>
      <c r="U346" s="2">
        <v>92026.18</v>
      </c>
    </row>
    <row r="347" spans="1:21" ht="13.15" customHeight="1" x14ac:dyDescent="0.2">
      <c r="A347" s="83" t="s">
        <v>1179</v>
      </c>
      <c r="B347" s="3" t="s">
        <v>1728</v>
      </c>
      <c r="C347" s="10" t="s">
        <v>47</v>
      </c>
      <c r="D347" s="10" t="s">
        <v>74</v>
      </c>
      <c r="E347" s="10" t="s">
        <v>49</v>
      </c>
      <c r="F347" s="2">
        <v>36.81</v>
      </c>
      <c r="G347" s="2">
        <v>42.11</v>
      </c>
      <c r="H347" s="2">
        <v>42.12</v>
      </c>
      <c r="I347" s="2">
        <v>47.41</v>
      </c>
      <c r="J347" s="2">
        <v>47.419999999999995</v>
      </c>
      <c r="K347" s="2">
        <v>52.71</v>
      </c>
      <c r="L347" s="2">
        <v>52.72</v>
      </c>
      <c r="M347" s="2">
        <v>58.01</v>
      </c>
      <c r="N347" s="2">
        <v>76560</v>
      </c>
      <c r="O347" s="2">
        <v>87583.45</v>
      </c>
      <c r="P347" s="2">
        <v>87583.459999999992</v>
      </c>
      <c r="Q347" s="35">
        <v>98606.89</v>
      </c>
      <c r="R347" s="35">
        <v>98606.9</v>
      </c>
      <c r="S347" s="35">
        <v>109630.34</v>
      </c>
      <c r="T347" s="35">
        <v>109630.34999999999</v>
      </c>
      <c r="U347" s="2">
        <v>120653.78</v>
      </c>
    </row>
    <row r="348" spans="1:21" ht="13.15" customHeight="1" x14ac:dyDescent="0.2">
      <c r="A348" s="83" t="s">
        <v>819</v>
      </c>
      <c r="B348" s="3" t="s">
        <v>820</v>
      </c>
      <c r="C348" s="10" t="s">
        <v>47</v>
      </c>
      <c r="D348" s="10" t="s">
        <v>58</v>
      </c>
      <c r="E348" s="10" t="s">
        <v>49</v>
      </c>
      <c r="F348" s="2">
        <v>25</v>
      </c>
      <c r="G348" s="2">
        <v>28.27</v>
      </c>
      <c r="H348" s="2">
        <v>28.28</v>
      </c>
      <c r="I348" s="2">
        <v>31.55</v>
      </c>
      <c r="J348" s="2">
        <v>31.560000000000002</v>
      </c>
      <c r="K348" s="2">
        <v>34.82</v>
      </c>
      <c r="L348" s="2">
        <v>34.83</v>
      </c>
      <c r="M348" s="2">
        <v>38.090000000000003</v>
      </c>
      <c r="N348" s="2">
        <v>52000</v>
      </c>
      <c r="O348" s="2">
        <v>58804.28</v>
      </c>
      <c r="P348" s="2">
        <v>58804.29</v>
      </c>
      <c r="Q348" s="35">
        <v>65608.570000000007</v>
      </c>
      <c r="R348" s="35">
        <v>65608.58</v>
      </c>
      <c r="S348" s="35">
        <v>72412.850000000006</v>
      </c>
      <c r="T348" s="35">
        <v>72412.86</v>
      </c>
      <c r="U348" s="2">
        <v>79217.13</v>
      </c>
    </row>
    <row r="349" spans="1:21" ht="13.15" customHeight="1" x14ac:dyDescent="0.2">
      <c r="A349" s="83" t="s">
        <v>1180</v>
      </c>
      <c r="B349" s="3" t="s">
        <v>1181</v>
      </c>
      <c r="C349" s="10" t="s">
        <v>47</v>
      </c>
      <c r="D349" s="10" t="s">
        <v>161</v>
      </c>
      <c r="E349" s="10" t="s">
        <v>17</v>
      </c>
      <c r="F349" s="2">
        <v>25</v>
      </c>
      <c r="G349" s="2">
        <v>28.27</v>
      </c>
      <c r="H349" s="2">
        <v>28.28</v>
      </c>
      <c r="I349" s="2">
        <v>31.55</v>
      </c>
      <c r="J349" s="2">
        <v>31.560000000000002</v>
      </c>
      <c r="K349" s="2">
        <v>34.82</v>
      </c>
      <c r="L349" s="2">
        <v>34.83</v>
      </c>
      <c r="M349" s="2">
        <v>38.090000000000003</v>
      </c>
      <c r="N349" s="2">
        <v>52000</v>
      </c>
      <c r="O349" s="2">
        <v>58804.28</v>
      </c>
      <c r="P349" s="2">
        <v>58804.29</v>
      </c>
      <c r="Q349" s="35">
        <v>65608.570000000007</v>
      </c>
      <c r="R349" s="35">
        <v>65608.58</v>
      </c>
      <c r="S349" s="35">
        <v>72412.850000000006</v>
      </c>
      <c r="T349" s="35">
        <v>72412.86</v>
      </c>
      <c r="U349" s="2">
        <v>79217.13</v>
      </c>
    </row>
    <row r="350" spans="1:21" ht="13.15" customHeight="1" x14ac:dyDescent="0.2">
      <c r="A350" s="83" t="s">
        <v>1182</v>
      </c>
      <c r="B350" s="3" t="s">
        <v>1183</v>
      </c>
      <c r="C350" s="10" t="s">
        <v>47</v>
      </c>
      <c r="D350" s="10" t="s">
        <v>52</v>
      </c>
      <c r="E350" s="10" t="s">
        <v>49</v>
      </c>
      <c r="F350" s="2">
        <v>29.04</v>
      </c>
      <c r="G350" s="2">
        <v>32.840000000000003</v>
      </c>
      <c r="H350" s="2">
        <v>32.85</v>
      </c>
      <c r="I350" s="2">
        <v>36.64</v>
      </c>
      <c r="J350" s="2">
        <v>36.65</v>
      </c>
      <c r="K350" s="2">
        <v>40.44</v>
      </c>
      <c r="L350" s="2">
        <v>40.449999999999996</v>
      </c>
      <c r="M350" s="2">
        <v>44.24</v>
      </c>
      <c r="N350" s="2">
        <v>60408.160000000003</v>
      </c>
      <c r="O350" s="2">
        <v>68312.67</v>
      </c>
      <c r="P350" s="2">
        <v>68312.679999999993</v>
      </c>
      <c r="Q350" s="35">
        <v>76217.17</v>
      </c>
      <c r="R350" s="35">
        <v>76217.179999999993</v>
      </c>
      <c r="S350" s="35">
        <v>84121.68</v>
      </c>
      <c r="T350" s="35">
        <v>84121.689999999988</v>
      </c>
      <c r="U350" s="2">
        <v>92026.18</v>
      </c>
    </row>
    <row r="351" spans="1:21" ht="13.15" customHeight="1" x14ac:dyDescent="0.2">
      <c r="A351" s="83" t="s">
        <v>1184</v>
      </c>
      <c r="B351" s="3" t="s">
        <v>1185</v>
      </c>
      <c r="C351" s="10" t="s">
        <v>47</v>
      </c>
      <c r="D351" s="10" t="s">
        <v>55</v>
      </c>
      <c r="E351" s="10" t="s">
        <v>49</v>
      </c>
      <c r="F351" s="2">
        <v>32.31</v>
      </c>
      <c r="G351" s="2">
        <v>36.96</v>
      </c>
      <c r="H351" s="2">
        <v>36.97</v>
      </c>
      <c r="I351" s="2">
        <v>41.61</v>
      </c>
      <c r="J351" s="2">
        <v>41.62</v>
      </c>
      <c r="K351" s="2">
        <v>46.26</v>
      </c>
      <c r="L351" s="2">
        <v>46.269999999999996</v>
      </c>
      <c r="M351" s="2">
        <v>50.91</v>
      </c>
      <c r="N351" s="2">
        <v>67200</v>
      </c>
      <c r="O351" s="2">
        <v>76875.75</v>
      </c>
      <c r="P351" s="2">
        <v>76875.759999999995</v>
      </c>
      <c r="Q351" s="35">
        <v>86551.5</v>
      </c>
      <c r="R351" s="35">
        <v>86551.51</v>
      </c>
      <c r="S351" s="35">
        <v>96227.25</v>
      </c>
      <c r="T351" s="35">
        <v>96227.26</v>
      </c>
      <c r="U351" s="2">
        <v>105902.99999999999</v>
      </c>
    </row>
    <row r="352" spans="1:21" ht="13.15" customHeight="1" x14ac:dyDescent="0.2">
      <c r="A352" s="83" t="s">
        <v>636</v>
      </c>
      <c r="B352" s="3" t="s">
        <v>637</v>
      </c>
      <c r="C352" s="10" t="s">
        <v>15</v>
      </c>
      <c r="D352" s="10" t="s">
        <v>635</v>
      </c>
      <c r="E352" s="10" t="s">
        <v>17</v>
      </c>
      <c r="F352" s="2">
        <v>15</v>
      </c>
      <c r="G352" s="2"/>
      <c r="H352" s="2"/>
      <c r="I352" s="2"/>
      <c r="J352" s="2"/>
      <c r="K352" s="2"/>
      <c r="L352" s="2"/>
      <c r="M352" s="2">
        <v>31.06</v>
      </c>
      <c r="N352" s="2">
        <v>31200</v>
      </c>
      <c r="O352" s="2"/>
      <c r="P352" s="2"/>
      <c r="Q352" s="35"/>
      <c r="R352" s="35"/>
      <c r="S352" s="35"/>
      <c r="T352" s="35"/>
      <c r="U352" s="2">
        <v>64604.800000000003</v>
      </c>
    </row>
    <row r="353" spans="1:21" ht="13.15" customHeight="1" x14ac:dyDescent="0.2">
      <c r="A353" s="83" t="s">
        <v>633</v>
      </c>
      <c r="B353" s="3" t="s">
        <v>634</v>
      </c>
      <c r="C353" s="10" t="s">
        <v>15</v>
      </c>
      <c r="D353" s="10" t="s">
        <v>635</v>
      </c>
      <c r="E353" s="10" t="s">
        <v>17</v>
      </c>
      <c r="F353" s="2">
        <v>15</v>
      </c>
      <c r="G353" s="2"/>
      <c r="H353" s="2"/>
      <c r="I353" s="2"/>
      <c r="J353" s="2"/>
      <c r="K353" s="2"/>
      <c r="L353" s="2"/>
      <c r="M353" s="2">
        <v>31.06</v>
      </c>
      <c r="N353" s="2">
        <v>31200</v>
      </c>
      <c r="O353" s="2"/>
      <c r="P353" s="2"/>
      <c r="Q353" s="35"/>
      <c r="R353" s="35"/>
      <c r="S353" s="35"/>
      <c r="T353" s="35"/>
      <c r="U353" s="2">
        <v>64604.800000000003</v>
      </c>
    </row>
    <row r="354" spans="1:21" ht="13.15" customHeight="1" x14ac:dyDescent="0.2">
      <c r="A354" s="83" t="s">
        <v>685</v>
      </c>
      <c r="B354" s="3" t="s">
        <v>686</v>
      </c>
      <c r="C354" s="10" t="s">
        <v>15</v>
      </c>
      <c r="D354" s="10" t="s">
        <v>20</v>
      </c>
      <c r="E354" s="10" t="s">
        <v>17</v>
      </c>
      <c r="F354" s="2">
        <v>17.89</v>
      </c>
      <c r="G354" s="2">
        <v>20</v>
      </c>
      <c r="H354" s="2">
        <v>20.010000000000002</v>
      </c>
      <c r="I354" s="2">
        <v>22.1</v>
      </c>
      <c r="J354" s="2">
        <v>22.110000000000003</v>
      </c>
      <c r="K354" s="2">
        <v>24.21</v>
      </c>
      <c r="L354" s="2">
        <v>24.220000000000002</v>
      </c>
      <c r="M354" s="2">
        <v>26.31</v>
      </c>
      <c r="N354" s="2">
        <v>37208.33</v>
      </c>
      <c r="O354" s="2">
        <v>41588.449999999997</v>
      </c>
      <c r="P354" s="2">
        <v>41588.46</v>
      </c>
      <c r="Q354" s="35">
        <v>45968.57</v>
      </c>
      <c r="R354" s="35">
        <v>45968.58</v>
      </c>
      <c r="S354" s="35">
        <v>50348.69</v>
      </c>
      <c r="T354" s="35">
        <v>50348.700000000004</v>
      </c>
      <c r="U354" s="2">
        <v>54728.81</v>
      </c>
    </row>
    <row r="355" spans="1:21" ht="13.15" customHeight="1" x14ac:dyDescent="0.2">
      <c r="A355" s="83" t="s">
        <v>683</v>
      </c>
      <c r="B355" s="3" t="s">
        <v>684</v>
      </c>
      <c r="C355" s="10" t="s">
        <v>15</v>
      </c>
      <c r="D355" s="10" t="s">
        <v>306</v>
      </c>
      <c r="E355" s="10" t="s">
        <v>17</v>
      </c>
      <c r="F355" s="2">
        <v>15.06</v>
      </c>
      <c r="G355" s="2">
        <v>16.84</v>
      </c>
      <c r="H355" s="2">
        <v>16.850000000000001</v>
      </c>
      <c r="I355" s="2">
        <v>18.61</v>
      </c>
      <c r="J355" s="2">
        <v>18.62</v>
      </c>
      <c r="K355" s="2">
        <v>20.39</v>
      </c>
      <c r="L355" s="2">
        <v>20.400000000000002</v>
      </c>
      <c r="M355" s="2">
        <v>22.16</v>
      </c>
      <c r="N355" s="2">
        <v>31333.33</v>
      </c>
      <c r="O355" s="2">
        <v>35021.85</v>
      </c>
      <c r="P355" s="2">
        <v>35021.86</v>
      </c>
      <c r="Q355" s="35">
        <v>38710.379999999997</v>
      </c>
      <c r="R355" s="35">
        <v>38710.39</v>
      </c>
      <c r="S355" s="35">
        <v>42398.9</v>
      </c>
      <c r="T355" s="35">
        <v>42398.91</v>
      </c>
      <c r="U355" s="2">
        <v>46087.42</v>
      </c>
    </row>
    <row r="356" spans="1:21" ht="13.15" customHeight="1" x14ac:dyDescent="0.2">
      <c r="A356" s="83" t="s">
        <v>1026</v>
      </c>
      <c r="B356" s="3" t="s">
        <v>1027</v>
      </c>
      <c r="C356" s="10" t="s">
        <v>32</v>
      </c>
      <c r="D356" s="10" t="s">
        <v>878</v>
      </c>
      <c r="E356" s="10" t="s">
        <v>17</v>
      </c>
      <c r="F356" s="2">
        <v>15.98</v>
      </c>
      <c r="G356" s="2"/>
      <c r="H356" s="2"/>
      <c r="I356" s="2"/>
      <c r="J356" s="2"/>
      <c r="K356" s="2"/>
      <c r="L356" s="2"/>
      <c r="M356" s="2">
        <v>22.37</v>
      </c>
      <c r="N356" s="2">
        <v>33241.089999999997</v>
      </c>
      <c r="O356" s="2"/>
      <c r="P356" s="2"/>
      <c r="Q356" s="35"/>
      <c r="R356" s="35"/>
      <c r="S356" s="35"/>
      <c r="T356" s="35"/>
      <c r="U356" s="2">
        <v>46537.599999999999</v>
      </c>
    </row>
    <row r="357" spans="1:21" ht="13.15" customHeight="1" x14ac:dyDescent="0.2">
      <c r="A357" s="83" t="s">
        <v>687</v>
      </c>
      <c r="B357" s="3" t="s">
        <v>688</v>
      </c>
      <c r="C357" s="10" t="s">
        <v>47</v>
      </c>
      <c r="D357" s="10" t="s">
        <v>52</v>
      </c>
      <c r="E357" s="10" t="s">
        <v>49</v>
      </c>
      <c r="F357" s="2">
        <v>29.04</v>
      </c>
      <c r="G357" s="2">
        <v>32.840000000000003</v>
      </c>
      <c r="H357" s="2">
        <v>32.85</v>
      </c>
      <c r="I357" s="2">
        <v>36.64</v>
      </c>
      <c r="J357" s="2">
        <v>36.65</v>
      </c>
      <c r="K357" s="2">
        <v>40.44</v>
      </c>
      <c r="L357" s="2">
        <v>40.449999999999996</v>
      </c>
      <c r="M357" s="2">
        <v>44.24</v>
      </c>
      <c r="N357" s="2">
        <v>60408.160000000003</v>
      </c>
      <c r="O357" s="2">
        <v>68312.67</v>
      </c>
      <c r="P357" s="2">
        <v>68312.679999999993</v>
      </c>
      <c r="Q357" s="35">
        <v>76217.17</v>
      </c>
      <c r="R357" s="35">
        <v>76217.179999999993</v>
      </c>
      <c r="S357" s="35">
        <v>84121.68</v>
      </c>
      <c r="T357" s="35">
        <v>84121.689999999988</v>
      </c>
      <c r="U357" s="2">
        <v>92026.18</v>
      </c>
    </row>
    <row r="358" spans="1:21" ht="13.15" customHeight="1" x14ac:dyDescent="0.2">
      <c r="A358" s="83" t="s">
        <v>1211</v>
      </c>
      <c r="B358" s="3" t="s">
        <v>1212</v>
      </c>
      <c r="C358" s="10" t="s">
        <v>15</v>
      </c>
      <c r="D358" s="10" t="s">
        <v>41</v>
      </c>
      <c r="E358" s="10" t="s">
        <v>17</v>
      </c>
      <c r="F358" s="2">
        <v>19.13</v>
      </c>
      <c r="G358" s="2">
        <v>21.38</v>
      </c>
      <c r="H358" s="2">
        <v>21.39</v>
      </c>
      <c r="I358" s="2">
        <v>23.64</v>
      </c>
      <c r="J358" s="2">
        <v>23.650000000000002</v>
      </c>
      <c r="K358" s="2">
        <v>25.89</v>
      </c>
      <c r="L358" s="2">
        <v>25.900000000000002</v>
      </c>
      <c r="M358" s="2">
        <v>28.14</v>
      </c>
      <c r="N358" s="2">
        <v>39791.67</v>
      </c>
      <c r="O358" s="2">
        <v>44475.9</v>
      </c>
      <c r="P358" s="2">
        <v>44475.91</v>
      </c>
      <c r="Q358" s="35">
        <v>49160.12</v>
      </c>
      <c r="R358" s="35">
        <v>49160.130000000005</v>
      </c>
      <c r="S358" s="35">
        <v>53844.35</v>
      </c>
      <c r="T358" s="35">
        <v>53844.36</v>
      </c>
      <c r="U358" s="2">
        <v>58528.57</v>
      </c>
    </row>
    <row r="359" spans="1:21" ht="13.15" customHeight="1" x14ac:dyDescent="0.2">
      <c r="A359" s="83" t="s">
        <v>1213</v>
      </c>
      <c r="B359" s="3" t="s">
        <v>1214</v>
      </c>
      <c r="C359" s="10" t="s">
        <v>15</v>
      </c>
      <c r="D359" s="10" t="s">
        <v>16</v>
      </c>
      <c r="E359" s="10" t="s">
        <v>17</v>
      </c>
      <c r="F359" s="2">
        <v>21.59</v>
      </c>
      <c r="G359" s="2">
        <v>24.41</v>
      </c>
      <c r="H359" s="2">
        <v>24.42</v>
      </c>
      <c r="I359" s="2">
        <v>27.24</v>
      </c>
      <c r="J359" s="2">
        <v>27.25</v>
      </c>
      <c r="K359" s="2">
        <v>30.06</v>
      </c>
      <c r="L359" s="2">
        <v>30.07</v>
      </c>
      <c r="M359" s="2">
        <v>32.880000000000003</v>
      </c>
      <c r="N359" s="2">
        <v>44897.96</v>
      </c>
      <c r="O359" s="2">
        <v>50772.93</v>
      </c>
      <c r="P359" s="2">
        <v>50772.94</v>
      </c>
      <c r="Q359" s="35">
        <v>56647.9</v>
      </c>
      <c r="R359" s="35">
        <v>56647.91</v>
      </c>
      <c r="S359" s="35">
        <v>62522.86</v>
      </c>
      <c r="T359" s="35">
        <v>62522.87</v>
      </c>
      <c r="U359" s="2">
        <v>68397.83</v>
      </c>
    </row>
    <row r="360" spans="1:21" ht="13.15" customHeight="1" x14ac:dyDescent="0.2">
      <c r="A360" s="83" t="s">
        <v>1331</v>
      </c>
      <c r="B360" s="3" t="s">
        <v>1332</v>
      </c>
      <c r="C360" s="10" t="s">
        <v>15</v>
      </c>
      <c r="D360" s="10" t="s">
        <v>279</v>
      </c>
      <c r="E360" s="10" t="s">
        <v>17</v>
      </c>
      <c r="F360" s="2">
        <v>15</v>
      </c>
      <c r="G360" s="2">
        <v>16.46</v>
      </c>
      <c r="H360" s="2">
        <v>16.470000000000002</v>
      </c>
      <c r="I360" s="2">
        <v>17.920000000000002</v>
      </c>
      <c r="J360" s="2">
        <v>17.930000000000003</v>
      </c>
      <c r="K360" s="2">
        <v>19.37</v>
      </c>
      <c r="L360" s="2">
        <v>19.380000000000003</v>
      </c>
      <c r="M360" s="2">
        <v>20.83</v>
      </c>
      <c r="N360" s="2">
        <v>31200</v>
      </c>
      <c r="O360" s="2">
        <v>34232.379999999997</v>
      </c>
      <c r="P360" s="2">
        <v>34232.39</v>
      </c>
      <c r="Q360" s="35">
        <v>37264.769999999997</v>
      </c>
      <c r="R360" s="35">
        <v>37264.78</v>
      </c>
      <c r="S360" s="35">
        <v>40297.15</v>
      </c>
      <c r="T360" s="35">
        <v>40297.160000000003</v>
      </c>
      <c r="U360" s="2">
        <v>43329.53</v>
      </c>
    </row>
    <row r="361" spans="1:21" ht="13.15" customHeight="1" x14ac:dyDescent="0.2">
      <c r="A361" s="83" t="s">
        <v>1333</v>
      </c>
      <c r="B361" s="3" t="s">
        <v>1334</v>
      </c>
      <c r="C361" s="10" t="s">
        <v>15</v>
      </c>
      <c r="D361" s="10" t="s">
        <v>306</v>
      </c>
      <c r="E361" s="10" t="s">
        <v>17</v>
      </c>
      <c r="F361" s="2">
        <v>15.06</v>
      </c>
      <c r="G361" s="2">
        <v>16.84</v>
      </c>
      <c r="H361" s="2">
        <v>16.850000000000001</v>
      </c>
      <c r="I361" s="2">
        <v>18.61</v>
      </c>
      <c r="J361" s="2">
        <v>18.62</v>
      </c>
      <c r="K361" s="2">
        <v>20.39</v>
      </c>
      <c r="L361" s="2">
        <v>20.400000000000002</v>
      </c>
      <c r="M361" s="2">
        <v>22.16</v>
      </c>
      <c r="N361" s="2">
        <v>31333.33</v>
      </c>
      <c r="O361" s="2">
        <v>35021.85</v>
      </c>
      <c r="P361" s="2">
        <v>35021.86</v>
      </c>
      <c r="Q361" s="35">
        <v>38710.379999999997</v>
      </c>
      <c r="R361" s="35">
        <v>38710.39</v>
      </c>
      <c r="S361" s="35">
        <v>42398.9</v>
      </c>
      <c r="T361" s="35">
        <v>42398.91</v>
      </c>
      <c r="U361" s="2">
        <v>46087.42</v>
      </c>
    </row>
    <row r="362" spans="1:21" ht="13.15" customHeight="1" x14ac:dyDescent="0.2">
      <c r="A362" s="83" t="s">
        <v>1366</v>
      </c>
      <c r="B362" s="3" t="s">
        <v>1367</v>
      </c>
      <c r="C362" s="10" t="s">
        <v>15</v>
      </c>
      <c r="D362" s="10" t="s">
        <v>306</v>
      </c>
      <c r="E362" s="10" t="s">
        <v>17</v>
      </c>
      <c r="F362" s="2">
        <v>15.06</v>
      </c>
      <c r="G362" s="2">
        <v>16.84</v>
      </c>
      <c r="H362" s="2">
        <v>16.850000000000001</v>
      </c>
      <c r="I362" s="2">
        <v>18.61</v>
      </c>
      <c r="J362" s="2">
        <v>18.62</v>
      </c>
      <c r="K362" s="2">
        <v>20.39</v>
      </c>
      <c r="L362" s="2">
        <v>20.400000000000002</v>
      </c>
      <c r="M362" s="2">
        <v>22.16</v>
      </c>
      <c r="N362" s="2">
        <v>31333.33</v>
      </c>
      <c r="O362" s="2">
        <v>35021.85</v>
      </c>
      <c r="P362" s="2">
        <v>35021.86</v>
      </c>
      <c r="Q362" s="35">
        <v>38710.379999999997</v>
      </c>
      <c r="R362" s="35">
        <v>38710.39</v>
      </c>
      <c r="S362" s="35">
        <v>42398.9</v>
      </c>
      <c r="T362" s="35">
        <v>42398.91</v>
      </c>
      <c r="U362" s="2">
        <v>46087.42</v>
      </c>
    </row>
    <row r="363" spans="1:21" ht="13.15" customHeight="1" x14ac:dyDescent="0.2">
      <c r="A363" s="83" t="s">
        <v>1370</v>
      </c>
      <c r="B363" s="3" t="s">
        <v>1371</v>
      </c>
      <c r="C363" s="10" t="s">
        <v>15</v>
      </c>
      <c r="D363" s="10" t="s">
        <v>41</v>
      </c>
      <c r="E363" s="10" t="s">
        <v>17</v>
      </c>
      <c r="F363" s="2">
        <v>19.13</v>
      </c>
      <c r="G363" s="2">
        <v>21.38</v>
      </c>
      <c r="H363" s="2">
        <v>21.39</v>
      </c>
      <c r="I363" s="2">
        <v>23.64</v>
      </c>
      <c r="J363" s="2">
        <v>23.650000000000002</v>
      </c>
      <c r="K363" s="2">
        <v>25.89</v>
      </c>
      <c r="L363" s="2">
        <v>25.900000000000002</v>
      </c>
      <c r="M363" s="2">
        <v>28.14</v>
      </c>
      <c r="N363" s="2">
        <v>39791.67</v>
      </c>
      <c r="O363" s="2">
        <v>44475.9</v>
      </c>
      <c r="P363" s="2">
        <v>44475.91</v>
      </c>
      <c r="Q363" s="35">
        <v>49160.12</v>
      </c>
      <c r="R363" s="35">
        <v>49160.130000000005</v>
      </c>
      <c r="S363" s="35">
        <v>53844.35</v>
      </c>
      <c r="T363" s="35">
        <v>53844.36</v>
      </c>
      <c r="U363" s="2">
        <v>58528.57</v>
      </c>
    </row>
    <row r="364" spans="1:21" ht="13.15" customHeight="1" x14ac:dyDescent="0.2">
      <c r="A364" s="83" t="s">
        <v>1368</v>
      </c>
      <c r="B364" s="3" t="s">
        <v>1369</v>
      </c>
      <c r="C364" s="10" t="s">
        <v>47</v>
      </c>
      <c r="D364" s="10" t="s">
        <v>52</v>
      </c>
      <c r="E364" s="10" t="s">
        <v>49</v>
      </c>
      <c r="F364" s="2">
        <v>29.04</v>
      </c>
      <c r="G364" s="2">
        <v>32.840000000000003</v>
      </c>
      <c r="H364" s="2">
        <v>32.85</v>
      </c>
      <c r="I364" s="2">
        <v>36.64</v>
      </c>
      <c r="J364" s="2">
        <v>36.65</v>
      </c>
      <c r="K364" s="2">
        <v>40.44</v>
      </c>
      <c r="L364" s="2">
        <v>40.449999999999996</v>
      </c>
      <c r="M364" s="2">
        <v>44.24</v>
      </c>
      <c r="N364" s="2">
        <v>60408.160000000003</v>
      </c>
      <c r="O364" s="2">
        <v>68312.67</v>
      </c>
      <c r="P364" s="2">
        <v>68312.679999999993</v>
      </c>
      <c r="Q364" s="35">
        <v>76217.17</v>
      </c>
      <c r="R364" s="35">
        <v>76217.179999999993</v>
      </c>
      <c r="S364" s="35">
        <v>84121.68</v>
      </c>
      <c r="T364" s="35">
        <v>84121.689999999988</v>
      </c>
      <c r="U364" s="2">
        <v>92026.18</v>
      </c>
    </row>
    <row r="365" spans="1:21" ht="13.15" customHeight="1" x14ac:dyDescent="0.2">
      <c r="A365" s="83" t="s">
        <v>1261</v>
      </c>
      <c r="B365" s="3" t="s">
        <v>1262</v>
      </c>
      <c r="C365" s="10" t="s">
        <v>47</v>
      </c>
      <c r="D365" s="10" t="s">
        <v>172</v>
      </c>
      <c r="E365" s="10" t="s">
        <v>17</v>
      </c>
      <c r="F365" s="2">
        <v>21.59</v>
      </c>
      <c r="G365" s="2">
        <v>24.41</v>
      </c>
      <c r="H365" s="2">
        <v>24.42</v>
      </c>
      <c r="I365" s="2">
        <v>27.24</v>
      </c>
      <c r="J365" s="2">
        <v>27.25</v>
      </c>
      <c r="K365" s="2">
        <v>30.06</v>
      </c>
      <c r="L365" s="2">
        <v>30.07</v>
      </c>
      <c r="M365" s="2">
        <v>32.880000000000003</v>
      </c>
      <c r="N365" s="2">
        <v>44897.96</v>
      </c>
      <c r="O365" s="2">
        <v>50772.93</v>
      </c>
      <c r="P365" s="2">
        <v>50772.94</v>
      </c>
      <c r="Q365" s="35">
        <v>56647.9</v>
      </c>
      <c r="R365" s="35">
        <v>56647.91</v>
      </c>
      <c r="S365" s="35">
        <v>62522.86</v>
      </c>
      <c r="T365" s="35">
        <v>62522.87</v>
      </c>
      <c r="U365" s="2">
        <v>68397.83</v>
      </c>
    </row>
    <row r="366" spans="1:21" ht="13.15" customHeight="1" x14ac:dyDescent="0.2">
      <c r="A366" s="83" t="s">
        <v>1527</v>
      </c>
      <c r="B366" s="3" t="s">
        <v>1528</v>
      </c>
      <c r="C366" s="10" t="s">
        <v>104</v>
      </c>
      <c r="D366" s="10" t="s">
        <v>620</v>
      </c>
      <c r="E366" s="10" t="s">
        <v>17</v>
      </c>
      <c r="F366" s="2">
        <v>15</v>
      </c>
      <c r="G366" s="2"/>
      <c r="H366" s="2"/>
      <c r="I366" s="2"/>
      <c r="J366" s="2"/>
      <c r="K366" s="2"/>
      <c r="L366" s="2"/>
      <c r="M366" s="2">
        <v>38.83</v>
      </c>
      <c r="N366" s="2">
        <v>31200</v>
      </c>
      <c r="O366" s="2"/>
      <c r="P366" s="2"/>
      <c r="Q366" s="35"/>
      <c r="R366" s="35"/>
      <c r="S366" s="35"/>
      <c r="T366" s="35"/>
      <c r="U366" s="2">
        <f>Table1[[#This Row],[HQ4 Max]]*2080</f>
        <v>80766.399999999994</v>
      </c>
    </row>
    <row r="367" spans="1:21" ht="13.15" customHeight="1" x14ac:dyDescent="0.2">
      <c r="A367" s="83" t="s">
        <v>1233</v>
      </c>
      <c r="B367" s="3" t="s">
        <v>1234</v>
      </c>
      <c r="C367" s="10" t="s">
        <v>47</v>
      </c>
      <c r="D367" s="10" t="s">
        <v>58</v>
      </c>
      <c r="E367" s="10" t="s">
        <v>49</v>
      </c>
      <c r="F367" s="2">
        <v>25</v>
      </c>
      <c r="G367" s="2">
        <v>28.27</v>
      </c>
      <c r="H367" s="2">
        <v>28.28</v>
      </c>
      <c r="I367" s="2">
        <v>31.55</v>
      </c>
      <c r="J367" s="2">
        <v>31.560000000000002</v>
      </c>
      <c r="K367" s="2">
        <v>34.82</v>
      </c>
      <c r="L367" s="2">
        <v>34.83</v>
      </c>
      <c r="M367" s="2">
        <v>38.090000000000003</v>
      </c>
      <c r="N367" s="2">
        <v>52000</v>
      </c>
      <c r="O367" s="2">
        <v>58804.28</v>
      </c>
      <c r="P367" s="2">
        <v>58804.29</v>
      </c>
      <c r="Q367" s="35">
        <v>65608.570000000007</v>
      </c>
      <c r="R367" s="35">
        <v>65608.58</v>
      </c>
      <c r="S367" s="35">
        <v>72412.850000000006</v>
      </c>
      <c r="T367" s="35">
        <v>72412.86</v>
      </c>
      <c r="U367" s="2">
        <v>79217.13</v>
      </c>
    </row>
    <row r="368" spans="1:21" ht="13.15" customHeight="1" x14ac:dyDescent="0.2">
      <c r="A368" s="83" t="s">
        <v>1803</v>
      </c>
      <c r="B368" s="3" t="s">
        <v>1804</v>
      </c>
      <c r="C368" s="10" t="s">
        <v>15</v>
      </c>
      <c r="D368" s="10" t="s">
        <v>16</v>
      </c>
      <c r="E368" s="10" t="s">
        <v>17</v>
      </c>
      <c r="F368" s="2">
        <v>21.59</v>
      </c>
      <c r="G368" s="2">
        <v>24.41</v>
      </c>
      <c r="H368" s="2">
        <v>24.42</v>
      </c>
      <c r="I368" s="2">
        <v>27.24</v>
      </c>
      <c r="J368" s="2">
        <v>27.25</v>
      </c>
      <c r="K368" s="2">
        <v>30.06</v>
      </c>
      <c r="L368" s="2">
        <v>30.07</v>
      </c>
      <c r="M368" s="2">
        <v>32.880000000000003</v>
      </c>
      <c r="N368" s="2">
        <v>44897.96</v>
      </c>
      <c r="O368" s="2">
        <v>50772.93</v>
      </c>
      <c r="P368" s="2">
        <v>50772.94</v>
      </c>
      <c r="Q368" s="35">
        <v>56647.9</v>
      </c>
      <c r="R368" s="35">
        <v>56647.91</v>
      </c>
      <c r="S368" s="35">
        <v>62522.86</v>
      </c>
      <c r="T368" s="35">
        <v>62522.87</v>
      </c>
      <c r="U368" s="2">
        <v>68397.83</v>
      </c>
    </row>
    <row r="369" spans="1:21" ht="13.15" customHeight="1" x14ac:dyDescent="0.2">
      <c r="A369" s="83" t="s">
        <v>1806</v>
      </c>
      <c r="B369" s="3" t="s">
        <v>1804</v>
      </c>
      <c r="C369" s="10" t="s">
        <v>15</v>
      </c>
      <c r="D369" s="10" t="s">
        <v>161</v>
      </c>
      <c r="E369" s="10" t="s">
        <v>17</v>
      </c>
      <c r="F369" s="2">
        <v>25</v>
      </c>
      <c r="G369" s="2">
        <v>28.27</v>
      </c>
      <c r="H369" s="2">
        <v>28.28</v>
      </c>
      <c r="I369" s="2">
        <v>31.55</v>
      </c>
      <c r="J369" s="2">
        <v>31.560000000000002</v>
      </c>
      <c r="K369" s="2">
        <v>34.82</v>
      </c>
      <c r="L369" s="2">
        <v>34.83</v>
      </c>
      <c r="M369" s="2">
        <v>38.090000000000003</v>
      </c>
      <c r="N369" s="2">
        <v>52000</v>
      </c>
      <c r="O369" s="2">
        <v>58804.28</v>
      </c>
      <c r="P369" s="2">
        <v>58804.29</v>
      </c>
      <c r="Q369" s="35">
        <v>65608.570000000007</v>
      </c>
      <c r="R369" s="35">
        <v>65608.58</v>
      </c>
      <c r="S369" s="35">
        <v>72412.850000000006</v>
      </c>
      <c r="T369" s="35">
        <v>72412.86</v>
      </c>
      <c r="U369" s="2">
        <v>79217.13</v>
      </c>
    </row>
    <row r="370" spans="1:21" ht="13.15" customHeight="1" x14ac:dyDescent="0.2">
      <c r="A370" s="83" t="s">
        <v>902</v>
      </c>
      <c r="B370" s="3" t="s">
        <v>903</v>
      </c>
      <c r="C370" s="10" t="s">
        <v>15</v>
      </c>
      <c r="D370" s="10" t="s">
        <v>635</v>
      </c>
      <c r="E370" s="10" t="s">
        <v>17</v>
      </c>
      <c r="F370" s="2">
        <v>15</v>
      </c>
      <c r="G370" s="2"/>
      <c r="H370" s="2"/>
      <c r="I370" s="2"/>
      <c r="J370" s="2"/>
      <c r="K370" s="2"/>
      <c r="L370" s="2"/>
      <c r="M370" s="2">
        <v>31.06</v>
      </c>
      <c r="N370" s="2">
        <v>31200</v>
      </c>
      <c r="O370" s="2"/>
      <c r="P370" s="2"/>
      <c r="Q370" s="35"/>
      <c r="R370" s="35"/>
      <c r="S370" s="35"/>
      <c r="T370" s="35"/>
      <c r="U370" s="2">
        <v>64604.800000000003</v>
      </c>
    </row>
    <row r="371" spans="1:21" ht="13.15" customHeight="1" x14ac:dyDescent="0.2">
      <c r="A371" s="83" t="s">
        <v>904</v>
      </c>
      <c r="B371" s="3" t="s">
        <v>905</v>
      </c>
      <c r="C371" s="10" t="s">
        <v>15</v>
      </c>
      <c r="D371" s="10" t="s">
        <v>635</v>
      </c>
      <c r="E371" s="10" t="s">
        <v>17</v>
      </c>
      <c r="F371" s="2">
        <v>15</v>
      </c>
      <c r="G371" s="2"/>
      <c r="H371" s="2"/>
      <c r="I371" s="2"/>
      <c r="J371" s="2"/>
      <c r="K371" s="2"/>
      <c r="L371" s="2"/>
      <c r="M371" s="2">
        <v>31.06</v>
      </c>
      <c r="N371" s="2">
        <v>31200</v>
      </c>
      <c r="O371" s="2"/>
      <c r="P371" s="2"/>
      <c r="Q371" s="35"/>
      <c r="R371" s="35"/>
      <c r="S371" s="35"/>
      <c r="T371" s="35"/>
      <c r="U371" s="2">
        <v>64604.800000000003</v>
      </c>
    </row>
    <row r="372" spans="1:21" ht="13.15" customHeight="1" x14ac:dyDescent="0.2">
      <c r="A372" s="83" t="s">
        <v>906</v>
      </c>
      <c r="B372" s="3" t="s">
        <v>907</v>
      </c>
      <c r="C372" s="10" t="s">
        <v>15</v>
      </c>
      <c r="D372" s="10" t="s">
        <v>635</v>
      </c>
      <c r="E372" s="10" t="s">
        <v>17</v>
      </c>
      <c r="F372" s="2">
        <v>15</v>
      </c>
      <c r="G372" s="2"/>
      <c r="H372" s="2"/>
      <c r="I372" s="2"/>
      <c r="J372" s="2"/>
      <c r="K372" s="2"/>
      <c r="L372" s="2"/>
      <c r="M372" s="2">
        <v>31.06</v>
      </c>
      <c r="N372" s="2">
        <v>31200</v>
      </c>
      <c r="O372" s="2"/>
      <c r="P372" s="2"/>
      <c r="Q372" s="35"/>
      <c r="R372" s="35"/>
      <c r="S372" s="35"/>
      <c r="T372" s="35"/>
      <c r="U372" s="2">
        <v>64604.800000000003</v>
      </c>
    </row>
    <row r="373" spans="1:21" ht="13.15" customHeight="1" x14ac:dyDescent="0.2">
      <c r="A373" s="83" t="s">
        <v>194</v>
      </c>
      <c r="B373" s="3" t="s">
        <v>195</v>
      </c>
      <c r="C373" s="10" t="s">
        <v>47</v>
      </c>
      <c r="D373" s="10" t="s">
        <v>126</v>
      </c>
      <c r="E373" s="10" t="s">
        <v>49</v>
      </c>
      <c r="F373" s="2">
        <v>42.63</v>
      </c>
      <c r="G373" s="2">
        <v>48.36</v>
      </c>
      <c r="H373" s="2">
        <v>48.37</v>
      </c>
      <c r="I373" s="2">
        <v>54.09</v>
      </c>
      <c r="J373" s="2">
        <v>54.1</v>
      </c>
      <c r="K373" s="2">
        <v>59.82</v>
      </c>
      <c r="L373" s="2">
        <v>59.83</v>
      </c>
      <c r="M373" s="2">
        <v>65.55</v>
      </c>
      <c r="N373" s="2">
        <v>88680</v>
      </c>
      <c r="O373" s="2">
        <v>100596.38</v>
      </c>
      <c r="P373" s="2">
        <v>100596.39</v>
      </c>
      <c r="Q373" s="35">
        <v>112512.75</v>
      </c>
      <c r="R373" s="35">
        <v>112512.76</v>
      </c>
      <c r="S373" s="35">
        <v>124429.13</v>
      </c>
      <c r="T373" s="35">
        <v>124429.14</v>
      </c>
      <c r="U373" s="2">
        <v>136345.5</v>
      </c>
    </row>
    <row r="374" spans="1:21" ht="13.15" customHeight="1" x14ac:dyDescent="0.2">
      <c r="A374" s="84" t="s">
        <v>1855</v>
      </c>
      <c r="B374" s="3" t="s">
        <v>1856</v>
      </c>
      <c r="C374" s="10" t="s">
        <v>47</v>
      </c>
      <c r="D374" s="10" t="s">
        <v>74</v>
      </c>
      <c r="E374" s="10" t="s">
        <v>49</v>
      </c>
      <c r="F374" s="2">
        <v>36.81</v>
      </c>
      <c r="G374" s="2">
        <v>42.11</v>
      </c>
      <c r="H374" s="2">
        <v>42.12</v>
      </c>
      <c r="I374" s="2">
        <v>47.41</v>
      </c>
      <c r="J374" s="2">
        <v>47.419999999999995</v>
      </c>
      <c r="K374" s="2">
        <v>52.71</v>
      </c>
      <c r="L374" s="2">
        <v>52.72</v>
      </c>
      <c r="M374" s="2">
        <v>58.01</v>
      </c>
      <c r="N374" s="2">
        <v>76560</v>
      </c>
      <c r="O374" s="2">
        <v>87583.45</v>
      </c>
      <c r="P374" s="2">
        <v>87583.459999999992</v>
      </c>
      <c r="Q374" s="35">
        <v>98606.89</v>
      </c>
      <c r="R374" s="35">
        <v>98606.9</v>
      </c>
      <c r="S374" s="35">
        <v>109630.34</v>
      </c>
      <c r="T374" s="35">
        <v>109630.34999999999</v>
      </c>
      <c r="U374" s="16">
        <v>120653.78</v>
      </c>
    </row>
    <row r="375" spans="1:21" ht="13.15" customHeight="1" x14ac:dyDescent="0.2">
      <c r="A375" s="84" t="s">
        <v>1857</v>
      </c>
      <c r="B375" s="3" t="s">
        <v>1858</v>
      </c>
      <c r="C375" s="10" t="s">
        <v>47</v>
      </c>
      <c r="D375" s="10" t="s">
        <v>55</v>
      </c>
      <c r="E375" s="10" t="s">
        <v>49</v>
      </c>
      <c r="F375" s="2">
        <v>32.31</v>
      </c>
      <c r="G375" s="2">
        <v>36.96</v>
      </c>
      <c r="H375" s="2">
        <v>36.97</v>
      </c>
      <c r="I375" s="2">
        <v>41.61</v>
      </c>
      <c r="J375" s="2">
        <v>41.62</v>
      </c>
      <c r="K375" s="2">
        <v>46.26</v>
      </c>
      <c r="L375" s="2">
        <v>46.269999999999996</v>
      </c>
      <c r="M375" s="2">
        <v>50.91</v>
      </c>
      <c r="N375" s="2">
        <v>67200</v>
      </c>
      <c r="O375" s="2">
        <v>76875.75</v>
      </c>
      <c r="P375" s="2">
        <v>76875.759999999995</v>
      </c>
      <c r="Q375" s="35">
        <v>86551.5</v>
      </c>
      <c r="R375" s="35">
        <v>86551.51</v>
      </c>
      <c r="S375" s="35">
        <v>96227.25</v>
      </c>
      <c r="T375" s="35">
        <v>96227.26</v>
      </c>
      <c r="U375" s="16">
        <v>105902.99999999999</v>
      </c>
    </row>
    <row r="376" spans="1:21" ht="13.15" customHeight="1" x14ac:dyDescent="0.2">
      <c r="A376" s="83" t="s">
        <v>1338</v>
      </c>
      <c r="B376" s="3" t="s">
        <v>1339</v>
      </c>
      <c r="C376" s="10" t="s">
        <v>47</v>
      </c>
      <c r="D376" s="10" t="s">
        <v>58</v>
      </c>
      <c r="E376" s="10" t="s">
        <v>49</v>
      </c>
      <c r="F376" s="2">
        <v>25</v>
      </c>
      <c r="G376" s="2">
        <v>28.27</v>
      </c>
      <c r="H376" s="2">
        <v>28.28</v>
      </c>
      <c r="I376" s="2">
        <v>31.55</v>
      </c>
      <c r="J376" s="2">
        <v>31.560000000000002</v>
      </c>
      <c r="K376" s="2">
        <v>34.82</v>
      </c>
      <c r="L376" s="2">
        <v>34.83</v>
      </c>
      <c r="M376" s="2">
        <v>38.090000000000003</v>
      </c>
      <c r="N376" s="2">
        <v>52000</v>
      </c>
      <c r="O376" s="2">
        <v>58804.28</v>
      </c>
      <c r="P376" s="2">
        <v>58804.29</v>
      </c>
      <c r="Q376" s="35">
        <v>65608.570000000007</v>
      </c>
      <c r="R376" s="35">
        <v>65608.58</v>
      </c>
      <c r="S376" s="35">
        <v>72412.850000000006</v>
      </c>
      <c r="T376" s="35">
        <v>72412.86</v>
      </c>
      <c r="U376" s="2">
        <v>79217.13</v>
      </c>
    </row>
    <row r="377" spans="1:21" ht="13.15" customHeight="1" x14ac:dyDescent="0.2">
      <c r="A377" s="83" t="s">
        <v>259</v>
      </c>
      <c r="B377" s="3" t="s">
        <v>260</v>
      </c>
      <c r="C377" s="10" t="s">
        <v>47</v>
      </c>
      <c r="D377" s="10" t="s">
        <v>52</v>
      </c>
      <c r="E377" s="10" t="s">
        <v>49</v>
      </c>
      <c r="F377" s="2">
        <v>29.04</v>
      </c>
      <c r="G377" s="2">
        <v>32.840000000000003</v>
      </c>
      <c r="H377" s="2">
        <v>32.85</v>
      </c>
      <c r="I377" s="2">
        <v>36.64</v>
      </c>
      <c r="J377" s="2">
        <v>36.65</v>
      </c>
      <c r="K377" s="2">
        <v>40.44</v>
      </c>
      <c r="L377" s="2">
        <v>40.449999999999996</v>
      </c>
      <c r="M377" s="2">
        <v>44.24</v>
      </c>
      <c r="N377" s="2">
        <v>60408.160000000003</v>
      </c>
      <c r="O377" s="2">
        <v>68312.67</v>
      </c>
      <c r="P377" s="2">
        <v>68312.679999999993</v>
      </c>
      <c r="Q377" s="35">
        <v>76217.17</v>
      </c>
      <c r="R377" s="35">
        <v>76217.179999999993</v>
      </c>
      <c r="S377" s="35">
        <v>84121.68</v>
      </c>
      <c r="T377" s="35">
        <v>84121.689999999988</v>
      </c>
      <c r="U377" s="2">
        <v>92026.18</v>
      </c>
    </row>
    <row r="378" spans="1:21" ht="13.15" customHeight="1" x14ac:dyDescent="0.2">
      <c r="A378" s="85" t="s">
        <v>1718</v>
      </c>
      <c r="B378" s="3" t="s">
        <v>1719</v>
      </c>
      <c r="C378" s="10" t="s">
        <v>47</v>
      </c>
      <c r="D378" s="10" t="s">
        <v>52</v>
      </c>
      <c r="E378" s="10" t="s">
        <v>49</v>
      </c>
      <c r="F378" s="2">
        <v>29.04</v>
      </c>
      <c r="G378" s="2">
        <v>32.840000000000003</v>
      </c>
      <c r="H378" s="2">
        <v>32.85</v>
      </c>
      <c r="I378" s="2">
        <v>36.64</v>
      </c>
      <c r="J378" s="2">
        <v>36.65</v>
      </c>
      <c r="K378" s="2">
        <v>40.44</v>
      </c>
      <c r="L378" s="2">
        <v>40.449999999999996</v>
      </c>
      <c r="M378" s="2">
        <v>44.24</v>
      </c>
      <c r="N378" s="2">
        <v>60408.160000000003</v>
      </c>
      <c r="O378" s="2">
        <v>68312.67</v>
      </c>
      <c r="P378" s="2">
        <v>68312.679999999993</v>
      </c>
      <c r="Q378" s="35">
        <v>76217.17</v>
      </c>
      <c r="R378" s="35">
        <v>76217.179999999993</v>
      </c>
      <c r="S378" s="35">
        <v>84121.68</v>
      </c>
      <c r="T378" s="35">
        <v>84121.689999999988</v>
      </c>
      <c r="U378" s="2">
        <v>92026.18</v>
      </c>
    </row>
    <row r="379" spans="1:21" ht="13.15" customHeight="1" x14ac:dyDescent="0.2">
      <c r="A379" s="83" t="s">
        <v>574</v>
      </c>
      <c r="B379" s="3" t="s">
        <v>575</v>
      </c>
      <c r="C379" s="10" t="s">
        <v>47</v>
      </c>
      <c r="D379" s="10" t="s">
        <v>108</v>
      </c>
      <c r="E379" s="10" t="s">
        <v>49</v>
      </c>
      <c r="F379" s="2">
        <v>29.36</v>
      </c>
      <c r="G379" s="2">
        <v>33.200000000000003</v>
      </c>
      <c r="H379" s="2">
        <v>33.21</v>
      </c>
      <c r="I379" s="2">
        <v>37.04</v>
      </c>
      <c r="J379" s="2">
        <v>37.049999999999997</v>
      </c>
      <c r="K379" s="2">
        <v>40.880000000000003</v>
      </c>
      <c r="L379" s="2">
        <v>40.89</v>
      </c>
      <c r="M379" s="2">
        <v>44.72</v>
      </c>
      <c r="N379" s="2">
        <v>61061.22</v>
      </c>
      <c r="O379" s="2">
        <v>69051.179999999993</v>
      </c>
      <c r="P379" s="2">
        <v>69051.189999999988</v>
      </c>
      <c r="Q379" s="35">
        <v>77041.14</v>
      </c>
      <c r="R379" s="35">
        <v>77041.149999999994</v>
      </c>
      <c r="S379" s="35">
        <v>85031.1</v>
      </c>
      <c r="T379" s="35">
        <v>85031.11</v>
      </c>
      <c r="U379" s="2">
        <v>93021.06</v>
      </c>
    </row>
    <row r="380" spans="1:21" ht="13.15" customHeight="1" x14ac:dyDescent="0.2">
      <c r="A380" s="83" t="s">
        <v>576</v>
      </c>
      <c r="B380" s="3" t="s">
        <v>577</v>
      </c>
      <c r="C380" s="10" t="s">
        <v>47</v>
      </c>
      <c r="D380" s="10" t="s">
        <v>71</v>
      </c>
      <c r="E380" s="10" t="s">
        <v>49</v>
      </c>
      <c r="F380" s="2">
        <v>33.159999999999997</v>
      </c>
      <c r="G380" s="2">
        <v>37.5</v>
      </c>
      <c r="H380" s="2">
        <v>37.51</v>
      </c>
      <c r="I380" s="2">
        <v>41.84</v>
      </c>
      <c r="J380" s="2">
        <v>41.85</v>
      </c>
      <c r="K380" s="2">
        <v>46.18</v>
      </c>
      <c r="L380" s="2">
        <v>46.19</v>
      </c>
      <c r="M380" s="2">
        <v>50.52</v>
      </c>
      <c r="N380" s="2">
        <v>68979.59</v>
      </c>
      <c r="O380" s="2">
        <v>78005.679999999993</v>
      </c>
      <c r="P380" s="2">
        <v>78005.689999999988</v>
      </c>
      <c r="Q380" s="35">
        <v>87031.77</v>
      </c>
      <c r="R380" s="35">
        <v>87031.78</v>
      </c>
      <c r="S380" s="35">
        <v>96057.85</v>
      </c>
      <c r="T380" s="35">
        <v>96057.86</v>
      </c>
      <c r="U380" s="2">
        <v>105083.94</v>
      </c>
    </row>
    <row r="381" spans="1:21" ht="13.15" customHeight="1" x14ac:dyDescent="0.2">
      <c r="A381" s="83" t="s">
        <v>572</v>
      </c>
      <c r="B381" s="3" t="s">
        <v>573</v>
      </c>
      <c r="C381" s="10" t="s">
        <v>47</v>
      </c>
      <c r="D381" s="10" t="s">
        <v>48</v>
      </c>
      <c r="E381" s="10" t="s">
        <v>49</v>
      </c>
      <c r="F381" s="2">
        <v>36.729999999999997</v>
      </c>
      <c r="G381" s="2">
        <v>42.02</v>
      </c>
      <c r="H381" s="2">
        <v>42.03</v>
      </c>
      <c r="I381" s="2">
        <v>47.31</v>
      </c>
      <c r="J381" s="2">
        <v>47.32</v>
      </c>
      <c r="K381" s="2">
        <v>52.6</v>
      </c>
      <c r="L381" s="2">
        <v>52.61</v>
      </c>
      <c r="M381" s="2">
        <v>57.89</v>
      </c>
      <c r="N381" s="2">
        <v>76400</v>
      </c>
      <c r="O381" s="2">
        <v>87400.41</v>
      </c>
      <c r="P381" s="2">
        <v>87400.42</v>
      </c>
      <c r="Q381" s="35">
        <v>98400.82</v>
      </c>
      <c r="R381" s="35">
        <v>98400.83</v>
      </c>
      <c r="S381" s="35">
        <v>109401.22</v>
      </c>
      <c r="T381" s="35">
        <v>109401.23</v>
      </c>
      <c r="U381" s="2">
        <v>120401.63</v>
      </c>
    </row>
    <row r="382" spans="1:21" ht="13.15" customHeight="1" x14ac:dyDescent="0.2">
      <c r="A382" s="83" t="s">
        <v>1203</v>
      </c>
      <c r="B382" s="3" t="s">
        <v>1204</v>
      </c>
      <c r="C382" s="10" t="s">
        <v>47</v>
      </c>
      <c r="D382" s="10" t="s">
        <v>169</v>
      </c>
      <c r="E382" s="10" t="s">
        <v>49</v>
      </c>
      <c r="F382" s="2">
        <v>42.4</v>
      </c>
      <c r="G382" s="2">
        <v>48.51</v>
      </c>
      <c r="H382" s="2">
        <v>48.519999999999996</v>
      </c>
      <c r="I382" s="2">
        <v>54.62</v>
      </c>
      <c r="J382" s="2">
        <v>54.629999999999995</v>
      </c>
      <c r="K382" s="2">
        <v>60.72</v>
      </c>
      <c r="L382" s="2">
        <v>60.73</v>
      </c>
      <c r="M382" s="2">
        <v>66.83</v>
      </c>
      <c r="N382" s="2">
        <v>88200</v>
      </c>
      <c r="O382" s="2">
        <v>100899.42</v>
      </c>
      <c r="P382" s="2">
        <v>100899.43</v>
      </c>
      <c r="Q382" s="35">
        <v>113598.85</v>
      </c>
      <c r="R382" s="35">
        <v>113598.86</v>
      </c>
      <c r="S382" s="35">
        <v>126298.27</v>
      </c>
      <c r="T382" s="35">
        <v>126298.28</v>
      </c>
      <c r="U382" s="2">
        <v>138997.69</v>
      </c>
    </row>
    <row r="383" spans="1:21" ht="13.15" customHeight="1" x14ac:dyDescent="0.2">
      <c r="A383" s="85" t="s">
        <v>1646</v>
      </c>
      <c r="B383" s="3" t="s">
        <v>1647</v>
      </c>
      <c r="C383" s="10" t="s">
        <v>47</v>
      </c>
      <c r="D383" s="10" t="s">
        <v>129</v>
      </c>
      <c r="E383" s="10" t="s">
        <v>49</v>
      </c>
      <c r="F383" s="2">
        <v>49.83</v>
      </c>
      <c r="G383" s="2">
        <v>56.53</v>
      </c>
      <c r="H383" s="2">
        <v>56.54</v>
      </c>
      <c r="I383" s="2">
        <v>63.22</v>
      </c>
      <c r="J383" s="2">
        <v>63.23</v>
      </c>
      <c r="K383" s="2">
        <v>69.92</v>
      </c>
      <c r="L383" s="2">
        <v>69.930000000000007</v>
      </c>
      <c r="M383" s="2">
        <v>76.61</v>
      </c>
      <c r="N383" s="2">
        <v>103640</v>
      </c>
      <c r="O383" s="2">
        <v>117566.63</v>
      </c>
      <c r="P383" s="2">
        <v>117566.64</v>
      </c>
      <c r="Q383" s="35">
        <v>131493.25</v>
      </c>
      <c r="R383" s="35">
        <v>131493.26</v>
      </c>
      <c r="S383" s="35">
        <v>145419.88</v>
      </c>
      <c r="T383" s="35">
        <v>145419.89000000001</v>
      </c>
      <c r="U383" s="2">
        <v>159346.5</v>
      </c>
    </row>
    <row r="384" spans="1:21" ht="13.15" customHeight="1" x14ac:dyDescent="0.2">
      <c r="A384" s="83" t="s">
        <v>341</v>
      </c>
      <c r="B384" s="3" t="s">
        <v>342</v>
      </c>
      <c r="C384" s="10" t="s">
        <v>47</v>
      </c>
      <c r="D384" s="10" t="s">
        <v>48</v>
      </c>
      <c r="E384" s="10" t="s">
        <v>49</v>
      </c>
      <c r="F384" s="2">
        <v>36.729999999999997</v>
      </c>
      <c r="G384" s="2">
        <v>42.02</v>
      </c>
      <c r="H384" s="2">
        <v>42.03</v>
      </c>
      <c r="I384" s="2">
        <v>47.31</v>
      </c>
      <c r="J384" s="2">
        <v>47.32</v>
      </c>
      <c r="K384" s="2">
        <v>52.6</v>
      </c>
      <c r="L384" s="2">
        <v>52.61</v>
      </c>
      <c r="M384" s="2">
        <v>57.89</v>
      </c>
      <c r="N384" s="2">
        <v>76400</v>
      </c>
      <c r="O384" s="2">
        <v>87400.41</v>
      </c>
      <c r="P384" s="2">
        <v>87400.42</v>
      </c>
      <c r="Q384" s="35">
        <v>98400.82</v>
      </c>
      <c r="R384" s="35">
        <v>98400.83</v>
      </c>
      <c r="S384" s="35">
        <v>109401.22</v>
      </c>
      <c r="T384" s="35">
        <v>109401.23</v>
      </c>
      <c r="U384" s="2">
        <v>120401.63</v>
      </c>
    </row>
    <row r="385" spans="1:21" ht="13.15" customHeight="1" x14ac:dyDescent="0.2">
      <c r="A385" s="83" t="s">
        <v>964</v>
      </c>
      <c r="B385" s="3" t="s">
        <v>965</v>
      </c>
      <c r="C385" s="10" t="s">
        <v>15</v>
      </c>
      <c r="D385" s="10" t="s">
        <v>789</v>
      </c>
      <c r="E385" s="10" t="s">
        <v>17</v>
      </c>
      <c r="F385" s="2">
        <v>33.159999999999997</v>
      </c>
      <c r="G385" s="2">
        <v>37.5</v>
      </c>
      <c r="H385" s="2">
        <v>37.51</v>
      </c>
      <c r="I385" s="2">
        <v>41.84</v>
      </c>
      <c r="J385" s="2">
        <v>41.85</v>
      </c>
      <c r="K385" s="2">
        <v>46.18</v>
      </c>
      <c r="L385" s="2">
        <v>46.19</v>
      </c>
      <c r="M385" s="2">
        <v>50.52</v>
      </c>
      <c r="N385" s="2">
        <v>68979.59</v>
      </c>
      <c r="O385" s="2">
        <v>78005.679999999993</v>
      </c>
      <c r="P385" s="2">
        <v>78005.689999999988</v>
      </c>
      <c r="Q385" s="35">
        <v>87031.77</v>
      </c>
      <c r="R385" s="35">
        <v>87031.78</v>
      </c>
      <c r="S385" s="35">
        <v>96057.85</v>
      </c>
      <c r="T385" s="35">
        <v>96057.86</v>
      </c>
      <c r="U385" s="2">
        <v>105083.94</v>
      </c>
    </row>
    <row r="386" spans="1:21" ht="13.15" customHeight="1" x14ac:dyDescent="0.2">
      <c r="A386" s="85" t="s">
        <v>1644</v>
      </c>
      <c r="B386" s="3" t="s">
        <v>1645</v>
      </c>
      <c r="C386" s="10" t="s">
        <v>47</v>
      </c>
      <c r="D386" s="10" t="s">
        <v>110</v>
      </c>
      <c r="E386" s="10" t="s">
        <v>49</v>
      </c>
      <c r="F386" s="2">
        <v>57.56</v>
      </c>
      <c r="G386" s="2">
        <v>66.03</v>
      </c>
      <c r="H386" s="2">
        <v>66.040000000000006</v>
      </c>
      <c r="I386" s="2">
        <v>74.510000000000005</v>
      </c>
      <c r="J386" s="2">
        <v>74.52000000000001</v>
      </c>
      <c r="K386" s="2">
        <v>82.98</v>
      </c>
      <c r="L386" s="2">
        <v>82.990000000000009</v>
      </c>
      <c r="M386" s="2">
        <v>91.45</v>
      </c>
      <c r="N386" s="2">
        <v>119725.49</v>
      </c>
      <c r="O386" s="2">
        <v>137347.59</v>
      </c>
      <c r="P386" s="2">
        <v>137347.6</v>
      </c>
      <c r="Q386" s="35">
        <v>154969.68</v>
      </c>
      <c r="R386" s="35">
        <v>154969.69</v>
      </c>
      <c r="S386" s="35">
        <v>172591.78</v>
      </c>
      <c r="T386" s="35">
        <v>172591.79</v>
      </c>
      <c r="U386" s="2">
        <v>190213.87</v>
      </c>
    </row>
    <row r="387" spans="1:21" ht="13.15" customHeight="1" x14ac:dyDescent="0.2">
      <c r="A387" s="83" t="s">
        <v>970</v>
      </c>
      <c r="B387" s="3" t="s">
        <v>971</v>
      </c>
      <c r="C387" s="10" t="s">
        <v>15</v>
      </c>
      <c r="D387" s="10" t="s">
        <v>26</v>
      </c>
      <c r="E387" s="10" t="s">
        <v>17</v>
      </c>
      <c r="F387" s="2">
        <v>25.65</v>
      </c>
      <c r="G387" s="2">
        <v>29.01</v>
      </c>
      <c r="H387" s="2">
        <v>29.020000000000003</v>
      </c>
      <c r="I387" s="2">
        <v>32.36</v>
      </c>
      <c r="J387" s="2">
        <v>32.369999999999997</v>
      </c>
      <c r="K387" s="2">
        <v>35.72</v>
      </c>
      <c r="L387" s="2">
        <v>35.729999999999997</v>
      </c>
      <c r="M387" s="2">
        <v>39.07</v>
      </c>
      <c r="N387" s="2">
        <v>53346.94</v>
      </c>
      <c r="O387" s="2">
        <v>60327.47</v>
      </c>
      <c r="P387" s="2">
        <v>60327.48</v>
      </c>
      <c r="Q387" s="35">
        <v>67308</v>
      </c>
      <c r="R387" s="35">
        <v>67308.009999999995</v>
      </c>
      <c r="S387" s="35">
        <v>74288.53</v>
      </c>
      <c r="T387" s="35">
        <v>74288.539999999994</v>
      </c>
      <c r="U387" s="2">
        <v>81269.06</v>
      </c>
    </row>
    <row r="388" spans="1:21" ht="13.15" customHeight="1" x14ac:dyDescent="0.2">
      <c r="A388" s="83" t="s">
        <v>966</v>
      </c>
      <c r="B388" s="3" t="s">
        <v>967</v>
      </c>
      <c r="C388" s="10" t="s">
        <v>15</v>
      </c>
      <c r="D388" s="10" t="s">
        <v>340</v>
      </c>
      <c r="E388" s="10" t="s">
        <v>17</v>
      </c>
      <c r="F388" s="2">
        <v>29.36</v>
      </c>
      <c r="G388" s="2">
        <v>33.200000000000003</v>
      </c>
      <c r="H388" s="2">
        <v>33.21</v>
      </c>
      <c r="I388" s="2">
        <v>37.04</v>
      </c>
      <c r="J388" s="2">
        <v>37.049999999999997</v>
      </c>
      <c r="K388" s="2">
        <v>40.880000000000003</v>
      </c>
      <c r="L388" s="2">
        <v>40.89</v>
      </c>
      <c r="M388" s="2">
        <v>44.72</v>
      </c>
      <c r="N388" s="2">
        <v>61061.22</v>
      </c>
      <c r="O388" s="2">
        <v>69051.179999999993</v>
      </c>
      <c r="P388" s="2">
        <v>69051.189999999988</v>
      </c>
      <c r="Q388" s="35">
        <v>77041.14</v>
      </c>
      <c r="R388" s="35">
        <v>77041.149999999994</v>
      </c>
      <c r="S388" s="35">
        <v>85031.1</v>
      </c>
      <c r="T388" s="35">
        <v>85031.11</v>
      </c>
      <c r="U388" s="2">
        <v>93021.06</v>
      </c>
    </row>
    <row r="389" spans="1:21" ht="13.15" customHeight="1" x14ac:dyDescent="0.2">
      <c r="A389" s="83" t="s">
        <v>1565</v>
      </c>
      <c r="B389" s="3" t="s">
        <v>1566</v>
      </c>
      <c r="C389" s="10" t="s">
        <v>47</v>
      </c>
      <c r="D389" s="10" t="s">
        <v>108</v>
      </c>
      <c r="E389" s="10" t="s">
        <v>49</v>
      </c>
      <c r="F389" s="2">
        <v>29.36</v>
      </c>
      <c r="G389" s="2">
        <v>33.200000000000003</v>
      </c>
      <c r="H389" s="2">
        <v>33.21</v>
      </c>
      <c r="I389" s="2">
        <v>37.04</v>
      </c>
      <c r="J389" s="2">
        <v>37.049999999999997</v>
      </c>
      <c r="K389" s="2">
        <v>40.880000000000003</v>
      </c>
      <c r="L389" s="2">
        <v>40.89</v>
      </c>
      <c r="M389" s="2">
        <v>44.72</v>
      </c>
      <c r="N389" s="2">
        <v>61061.22</v>
      </c>
      <c r="O389" s="2">
        <v>69051.179999999993</v>
      </c>
      <c r="P389" s="2">
        <v>69051.189999999988</v>
      </c>
      <c r="Q389" s="35">
        <v>77041.14</v>
      </c>
      <c r="R389" s="35">
        <v>77041.149999999994</v>
      </c>
      <c r="S389" s="35">
        <v>85031.1</v>
      </c>
      <c r="T389" s="35">
        <v>85031.11</v>
      </c>
      <c r="U389" s="2">
        <v>93021.06</v>
      </c>
    </row>
    <row r="390" spans="1:21" ht="13.15" customHeight="1" x14ac:dyDescent="0.2">
      <c r="A390" s="83" t="s">
        <v>948</v>
      </c>
      <c r="B390" s="3" t="s">
        <v>949</v>
      </c>
      <c r="C390" s="10" t="s">
        <v>15</v>
      </c>
      <c r="D390" s="10" t="s">
        <v>789</v>
      </c>
      <c r="E390" s="10" t="s">
        <v>17</v>
      </c>
      <c r="F390" s="2">
        <v>33.159999999999997</v>
      </c>
      <c r="G390" s="2">
        <v>37.5</v>
      </c>
      <c r="H390" s="2">
        <v>37.51</v>
      </c>
      <c r="I390" s="2">
        <v>41.84</v>
      </c>
      <c r="J390" s="2">
        <v>41.85</v>
      </c>
      <c r="K390" s="2">
        <v>46.18</v>
      </c>
      <c r="L390" s="2">
        <v>46.19</v>
      </c>
      <c r="M390" s="2">
        <v>50.52</v>
      </c>
      <c r="N390" s="2">
        <v>68979.59</v>
      </c>
      <c r="O390" s="2">
        <v>78005.679999999993</v>
      </c>
      <c r="P390" s="2">
        <v>78005.689999999988</v>
      </c>
      <c r="Q390" s="35">
        <v>87031.77</v>
      </c>
      <c r="R390" s="35">
        <v>87031.78</v>
      </c>
      <c r="S390" s="35">
        <v>96057.85</v>
      </c>
      <c r="T390" s="35">
        <v>96057.86</v>
      </c>
      <c r="U390" s="2">
        <v>105083.94</v>
      </c>
    </row>
    <row r="391" spans="1:21" ht="13.15" customHeight="1" x14ac:dyDescent="0.2">
      <c r="A391" s="83" t="s">
        <v>1557</v>
      </c>
      <c r="B391" s="3" t="s">
        <v>1558</v>
      </c>
      <c r="C391" s="10" t="s">
        <v>47</v>
      </c>
      <c r="D391" s="10" t="s">
        <v>71</v>
      </c>
      <c r="E391" s="10" t="s">
        <v>49</v>
      </c>
      <c r="F391" s="2">
        <v>33.159999999999997</v>
      </c>
      <c r="G391" s="2">
        <v>37.5</v>
      </c>
      <c r="H391" s="2">
        <v>37.51</v>
      </c>
      <c r="I391" s="2">
        <v>41.84</v>
      </c>
      <c r="J391" s="2">
        <v>41.85</v>
      </c>
      <c r="K391" s="2">
        <v>46.18</v>
      </c>
      <c r="L391" s="2">
        <v>46.19</v>
      </c>
      <c r="M391" s="2">
        <v>50.52</v>
      </c>
      <c r="N391" s="2">
        <v>68979.59</v>
      </c>
      <c r="O391" s="2">
        <v>78005.679999999993</v>
      </c>
      <c r="P391" s="2">
        <v>78005.689999999988</v>
      </c>
      <c r="Q391" s="35">
        <v>87031.77</v>
      </c>
      <c r="R391" s="35">
        <v>87031.78</v>
      </c>
      <c r="S391" s="35">
        <v>96057.85</v>
      </c>
      <c r="T391" s="35">
        <v>96057.86</v>
      </c>
      <c r="U391" s="2">
        <v>105083.94</v>
      </c>
    </row>
    <row r="392" spans="1:21" ht="13.15" customHeight="1" x14ac:dyDescent="0.2">
      <c r="A392" s="83" t="s">
        <v>1297</v>
      </c>
      <c r="B392" s="3" t="s">
        <v>1298</v>
      </c>
      <c r="C392" s="10" t="s">
        <v>15</v>
      </c>
      <c r="D392" s="10" t="s">
        <v>23</v>
      </c>
      <c r="E392" s="10" t="s">
        <v>17</v>
      </c>
      <c r="F392" s="2">
        <v>23.18</v>
      </c>
      <c r="G392" s="2">
        <v>25.91</v>
      </c>
      <c r="H392" s="2">
        <v>25.92</v>
      </c>
      <c r="I392" s="2">
        <v>28.64</v>
      </c>
      <c r="J392" s="2">
        <v>28.650000000000002</v>
      </c>
      <c r="K392" s="2">
        <v>31.36</v>
      </c>
      <c r="L392" s="2">
        <v>31.37</v>
      </c>
      <c r="M392" s="2">
        <v>34.090000000000003</v>
      </c>
      <c r="N392" s="2">
        <v>48208.33</v>
      </c>
      <c r="O392" s="2">
        <v>53883.360000000001</v>
      </c>
      <c r="P392" s="2">
        <v>53883.37</v>
      </c>
      <c r="Q392" s="35">
        <v>59558.38</v>
      </c>
      <c r="R392" s="35">
        <v>59558.39</v>
      </c>
      <c r="S392" s="35">
        <v>65233.41</v>
      </c>
      <c r="T392" s="35">
        <v>65233.420000000006</v>
      </c>
      <c r="U392" s="2">
        <v>70908.429999999993</v>
      </c>
    </row>
    <row r="393" spans="1:21" ht="13.15" customHeight="1" x14ac:dyDescent="0.2">
      <c r="A393" s="83" t="s">
        <v>1295</v>
      </c>
      <c r="B393" s="3" t="s">
        <v>1296</v>
      </c>
      <c r="C393" s="10" t="s">
        <v>15</v>
      </c>
      <c r="D393" s="10" t="s">
        <v>26</v>
      </c>
      <c r="E393" s="10" t="s">
        <v>17</v>
      </c>
      <c r="F393" s="2">
        <v>25.65</v>
      </c>
      <c r="G393" s="2">
        <v>29.01</v>
      </c>
      <c r="H393" s="2">
        <v>29.020000000000003</v>
      </c>
      <c r="I393" s="2">
        <v>32.36</v>
      </c>
      <c r="J393" s="2">
        <v>32.369999999999997</v>
      </c>
      <c r="K393" s="2">
        <v>35.72</v>
      </c>
      <c r="L393" s="2">
        <v>35.729999999999997</v>
      </c>
      <c r="M393" s="2">
        <v>39.07</v>
      </c>
      <c r="N393" s="2">
        <v>53346.94</v>
      </c>
      <c r="O393" s="2">
        <v>60327.47</v>
      </c>
      <c r="P393" s="2">
        <v>60327.48</v>
      </c>
      <c r="Q393" s="35">
        <v>67308</v>
      </c>
      <c r="R393" s="35">
        <v>67308.009999999995</v>
      </c>
      <c r="S393" s="35">
        <v>74288.53</v>
      </c>
      <c r="T393" s="35">
        <v>74288.539999999994</v>
      </c>
      <c r="U393" s="2">
        <v>81269.06</v>
      </c>
    </row>
    <row r="394" spans="1:21" ht="13.15" customHeight="1" x14ac:dyDescent="0.2">
      <c r="A394" s="83" t="s">
        <v>1291</v>
      </c>
      <c r="B394" s="3" t="s">
        <v>1292</v>
      </c>
      <c r="C394" s="10" t="s">
        <v>15</v>
      </c>
      <c r="D394" s="10" t="s">
        <v>340</v>
      </c>
      <c r="E394" s="10" t="s">
        <v>17</v>
      </c>
      <c r="F394" s="2">
        <v>29.36</v>
      </c>
      <c r="G394" s="2">
        <v>33.200000000000003</v>
      </c>
      <c r="H394" s="2">
        <v>33.21</v>
      </c>
      <c r="I394" s="2">
        <v>37.04</v>
      </c>
      <c r="J394" s="2">
        <v>37.049999999999997</v>
      </c>
      <c r="K394" s="2">
        <v>40.880000000000003</v>
      </c>
      <c r="L394" s="2">
        <v>40.89</v>
      </c>
      <c r="M394" s="2">
        <v>44.72</v>
      </c>
      <c r="N394" s="2">
        <v>61061.22</v>
      </c>
      <c r="O394" s="2">
        <v>69051.179999999993</v>
      </c>
      <c r="P394" s="2">
        <v>69051.189999999988</v>
      </c>
      <c r="Q394" s="35">
        <v>77041.14</v>
      </c>
      <c r="R394" s="35">
        <v>77041.149999999994</v>
      </c>
      <c r="S394" s="35">
        <v>85031.1</v>
      </c>
      <c r="T394" s="35">
        <v>85031.11</v>
      </c>
      <c r="U394" s="2">
        <v>93021.06</v>
      </c>
    </row>
    <row r="395" spans="1:21" ht="13.15" customHeight="1" x14ac:dyDescent="0.2">
      <c r="A395" s="83" t="s">
        <v>1372</v>
      </c>
      <c r="B395" s="3" t="s">
        <v>1373</v>
      </c>
      <c r="C395" s="10" t="s">
        <v>47</v>
      </c>
      <c r="D395" s="10" t="s">
        <v>71</v>
      </c>
      <c r="E395" s="10" t="s">
        <v>49</v>
      </c>
      <c r="F395" s="2">
        <v>33.159999999999997</v>
      </c>
      <c r="G395" s="2">
        <v>37.5</v>
      </c>
      <c r="H395" s="2">
        <v>37.51</v>
      </c>
      <c r="I395" s="2">
        <v>41.84</v>
      </c>
      <c r="J395" s="2">
        <v>41.85</v>
      </c>
      <c r="K395" s="2">
        <v>46.18</v>
      </c>
      <c r="L395" s="2">
        <v>46.19</v>
      </c>
      <c r="M395" s="2">
        <v>50.52</v>
      </c>
      <c r="N395" s="2">
        <v>68979.59</v>
      </c>
      <c r="O395" s="2">
        <v>78005.679999999993</v>
      </c>
      <c r="P395" s="2">
        <v>78005.689999999988</v>
      </c>
      <c r="Q395" s="35">
        <v>87031.77</v>
      </c>
      <c r="R395" s="35">
        <v>87031.78</v>
      </c>
      <c r="S395" s="35">
        <v>96057.85</v>
      </c>
      <c r="T395" s="35">
        <v>96057.86</v>
      </c>
      <c r="U395" s="2">
        <v>105083.94</v>
      </c>
    </row>
    <row r="396" spans="1:21" ht="13.15" customHeight="1" x14ac:dyDescent="0.2">
      <c r="A396" s="83" t="s">
        <v>766</v>
      </c>
      <c r="B396" s="3" t="s">
        <v>1663</v>
      </c>
      <c r="C396" s="10" t="s">
        <v>47</v>
      </c>
      <c r="D396" s="10" t="s">
        <v>110</v>
      </c>
      <c r="E396" s="10" t="s">
        <v>49</v>
      </c>
      <c r="F396" s="2">
        <v>57.56</v>
      </c>
      <c r="G396" s="2">
        <v>66.03</v>
      </c>
      <c r="H396" s="2">
        <v>66.040000000000006</v>
      </c>
      <c r="I396" s="2">
        <v>74.510000000000005</v>
      </c>
      <c r="J396" s="2">
        <v>74.52000000000001</v>
      </c>
      <c r="K396" s="2">
        <v>82.98</v>
      </c>
      <c r="L396" s="2">
        <v>82.990000000000009</v>
      </c>
      <c r="M396" s="2">
        <v>91.45</v>
      </c>
      <c r="N396" s="2">
        <v>119725.49</v>
      </c>
      <c r="O396" s="2">
        <v>137347.59</v>
      </c>
      <c r="P396" s="2">
        <v>137347.6</v>
      </c>
      <c r="Q396" s="35">
        <v>154969.68</v>
      </c>
      <c r="R396" s="35">
        <v>154969.69</v>
      </c>
      <c r="S396" s="35">
        <v>172591.78</v>
      </c>
      <c r="T396" s="35">
        <v>172591.79</v>
      </c>
      <c r="U396" s="2">
        <v>190213.87</v>
      </c>
    </row>
    <row r="397" spans="1:21" ht="13.15" customHeight="1" x14ac:dyDescent="0.2">
      <c r="A397" s="83" t="s">
        <v>1293</v>
      </c>
      <c r="B397" s="3" t="s">
        <v>1294</v>
      </c>
      <c r="C397" s="10" t="s">
        <v>47</v>
      </c>
      <c r="D397" s="10" t="s">
        <v>110</v>
      </c>
      <c r="E397" s="10" t="s">
        <v>49</v>
      </c>
      <c r="F397" s="2">
        <v>57.56</v>
      </c>
      <c r="G397" s="2">
        <v>66.03</v>
      </c>
      <c r="H397" s="2">
        <v>66.040000000000006</v>
      </c>
      <c r="I397" s="2">
        <v>74.510000000000005</v>
      </c>
      <c r="J397" s="2">
        <v>74.52000000000001</v>
      </c>
      <c r="K397" s="2">
        <v>82.98</v>
      </c>
      <c r="L397" s="2">
        <v>82.990000000000009</v>
      </c>
      <c r="M397" s="2">
        <v>91.45</v>
      </c>
      <c r="N397" s="2">
        <v>119725.49</v>
      </c>
      <c r="O397" s="2">
        <v>137347.59</v>
      </c>
      <c r="P397" s="2">
        <v>137347.6</v>
      </c>
      <c r="Q397" s="35">
        <v>154969.68</v>
      </c>
      <c r="R397" s="35">
        <v>154969.69</v>
      </c>
      <c r="S397" s="35">
        <v>172591.78</v>
      </c>
      <c r="T397" s="35">
        <v>172591.79</v>
      </c>
      <c r="U397" s="2">
        <v>190213.87</v>
      </c>
    </row>
    <row r="398" spans="1:21" ht="13.15" customHeight="1" x14ac:dyDescent="0.2">
      <c r="A398" s="83" t="s">
        <v>106</v>
      </c>
      <c r="B398" s="3" t="s">
        <v>107</v>
      </c>
      <c r="C398" s="10" t="s">
        <v>47</v>
      </c>
      <c r="D398" s="10" t="s">
        <v>108</v>
      </c>
      <c r="E398" s="10" t="s">
        <v>49</v>
      </c>
      <c r="F398" s="2">
        <v>29.36</v>
      </c>
      <c r="G398" s="2">
        <v>33.200000000000003</v>
      </c>
      <c r="H398" s="2">
        <v>33.21</v>
      </c>
      <c r="I398" s="2">
        <v>37.04</v>
      </c>
      <c r="J398" s="2">
        <v>37.049999999999997</v>
      </c>
      <c r="K398" s="2">
        <v>40.880000000000003</v>
      </c>
      <c r="L398" s="2">
        <v>40.89</v>
      </c>
      <c r="M398" s="2">
        <v>44.72</v>
      </c>
      <c r="N398" s="2">
        <v>61061.22</v>
      </c>
      <c r="O398" s="2">
        <v>69051.179999999993</v>
      </c>
      <c r="P398" s="2">
        <v>69051.189999999988</v>
      </c>
      <c r="Q398" s="35">
        <v>77041.14</v>
      </c>
      <c r="R398" s="35">
        <v>77041.149999999994</v>
      </c>
      <c r="S398" s="35">
        <v>85031.1</v>
      </c>
      <c r="T398" s="35">
        <v>85031.11</v>
      </c>
      <c r="U398" s="2">
        <v>93021.06</v>
      </c>
    </row>
    <row r="399" spans="1:21" ht="13.15" customHeight="1" x14ac:dyDescent="0.2">
      <c r="A399" s="83" t="s">
        <v>1809</v>
      </c>
      <c r="B399" s="3" t="s">
        <v>1810</v>
      </c>
      <c r="C399" s="10" t="s">
        <v>47</v>
      </c>
      <c r="D399" s="10" t="s">
        <v>129</v>
      </c>
      <c r="E399" s="10" t="s">
        <v>49</v>
      </c>
      <c r="F399" s="2">
        <v>49.83</v>
      </c>
      <c r="G399" s="2">
        <v>56.53</v>
      </c>
      <c r="H399" s="2">
        <v>56.54</v>
      </c>
      <c r="I399" s="2">
        <v>63.22</v>
      </c>
      <c r="J399" s="2">
        <v>63.23</v>
      </c>
      <c r="K399" s="2">
        <v>69.92</v>
      </c>
      <c r="L399" s="2">
        <v>69.930000000000007</v>
      </c>
      <c r="M399" s="2">
        <v>76.61</v>
      </c>
      <c r="N399" s="2">
        <v>103640</v>
      </c>
      <c r="O399" s="2">
        <v>117566.63</v>
      </c>
      <c r="P399" s="2">
        <v>117566.64</v>
      </c>
      <c r="Q399" s="35">
        <v>131493.25</v>
      </c>
      <c r="R399" s="35">
        <v>131493.26</v>
      </c>
      <c r="S399" s="35">
        <v>145419.88</v>
      </c>
      <c r="T399" s="35">
        <v>145419.89000000001</v>
      </c>
      <c r="U399" s="2">
        <v>159346.5</v>
      </c>
    </row>
    <row r="400" spans="1:21" ht="13.15" customHeight="1" x14ac:dyDescent="0.2">
      <c r="A400" s="85" t="s">
        <v>1751</v>
      </c>
      <c r="B400" s="3" t="s">
        <v>806</v>
      </c>
      <c r="C400" s="10" t="s">
        <v>47</v>
      </c>
      <c r="D400" s="10" t="s">
        <v>110</v>
      </c>
      <c r="E400" s="10" t="s">
        <v>49</v>
      </c>
      <c r="F400" s="2">
        <v>57.56</v>
      </c>
      <c r="G400" s="2">
        <v>66.03</v>
      </c>
      <c r="H400" s="2">
        <v>66.040000000000006</v>
      </c>
      <c r="I400" s="2">
        <v>74.510000000000005</v>
      </c>
      <c r="J400" s="2">
        <v>74.52000000000001</v>
      </c>
      <c r="K400" s="2">
        <v>82.98</v>
      </c>
      <c r="L400" s="2">
        <v>82.990000000000009</v>
      </c>
      <c r="M400" s="2">
        <v>91.45</v>
      </c>
      <c r="N400" s="2">
        <v>119725.49</v>
      </c>
      <c r="O400" s="2">
        <v>137347.59</v>
      </c>
      <c r="P400" s="2">
        <v>137347.6</v>
      </c>
      <c r="Q400" s="35">
        <v>154969.68</v>
      </c>
      <c r="R400" s="35">
        <v>154969.69</v>
      </c>
      <c r="S400" s="35">
        <v>172591.78</v>
      </c>
      <c r="T400" s="35">
        <v>172591.79</v>
      </c>
      <c r="U400" s="2">
        <v>190213.87</v>
      </c>
    </row>
    <row r="401" spans="1:21" ht="13.15" customHeight="1" x14ac:dyDescent="0.2">
      <c r="A401" s="83" t="s">
        <v>968</v>
      </c>
      <c r="B401" s="3" t="s">
        <v>969</v>
      </c>
      <c r="C401" s="10" t="s">
        <v>15</v>
      </c>
      <c r="D401" s="10" t="s">
        <v>23</v>
      </c>
      <c r="E401" s="10" t="s">
        <v>17</v>
      </c>
      <c r="F401" s="2">
        <v>23.18</v>
      </c>
      <c r="G401" s="2">
        <v>25.91</v>
      </c>
      <c r="H401" s="2">
        <v>25.92</v>
      </c>
      <c r="I401" s="2">
        <v>28.64</v>
      </c>
      <c r="J401" s="2">
        <v>28.650000000000002</v>
      </c>
      <c r="K401" s="2">
        <v>31.36</v>
      </c>
      <c r="L401" s="2">
        <v>31.37</v>
      </c>
      <c r="M401" s="2">
        <v>34.090000000000003</v>
      </c>
      <c r="N401" s="2">
        <v>48208.33</v>
      </c>
      <c r="O401" s="2">
        <v>53883.360000000001</v>
      </c>
      <c r="P401" s="2">
        <v>53883.37</v>
      </c>
      <c r="Q401" s="35">
        <v>59558.38</v>
      </c>
      <c r="R401" s="35">
        <v>59558.39</v>
      </c>
      <c r="S401" s="35">
        <v>65233.41</v>
      </c>
      <c r="T401" s="35">
        <v>65233.420000000006</v>
      </c>
      <c r="U401" s="2">
        <v>70908.429999999993</v>
      </c>
    </row>
    <row r="402" spans="1:21" ht="13.15" customHeight="1" x14ac:dyDescent="0.2">
      <c r="A402" s="83" t="s">
        <v>805</v>
      </c>
      <c r="B402" s="3" t="s">
        <v>1750</v>
      </c>
      <c r="C402" s="10" t="s">
        <v>47</v>
      </c>
      <c r="D402" s="10" t="s">
        <v>110</v>
      </c>
      <c r="E402" s="10" t="s">
        <v>49</v>
      </c>
      <c r="F402" s="2">
        <v>57.56</v>
      </c>
      <c r="G402" s="2">
        <v>66.03</v>
      </c>
      <c r="H402" s="2">
        <v>66.040000000000006</v>
      </c>
      <c r="I402" s="2">
        <v>74.510000000000005</v>
      </c>
      <c r="J402" s="2">
        <v>74.52000000000001</v>
      </c>
      <c r="K402" s="2">
        <v>82.98</v>
      </c>
      <c r="L402" s="2">
        <v>82.990000000000009</v>
      </c>
      <c r="M402" s="2">
        <v>91.45</v>
      </c>
      <c r="N402" s="2">
        <v>119725.49</v>
      </c>
      <c r="O402" s="2">
        <v>137347.59</v>
      </c>
      <c r="P402" s="2">
        <v>137347.6</v>
      </c>
      <c r="Q402" s="35">
        <v>154969.68</v>
      </c>
      <c r="R402" s="35">
        <v>154969.69</v>
      </c>
      <c r="S402" s="35">
        <v>172591.78</v>
      </c>
      <c r="T402" s="35">
        <v>172591.79</v>
      </c>
      <c r="U402" s="2">
        <v>190213.87</v>
      </c>
    </row>
    <row r="403" spans="1:21" ht="13.15" customHeight="1" x14ac:dyDescent="0.2">
      <c r="A403" s="84" t="s">
        <v>1868</v>
      </c>
      <c r="B403" s="3" t="s">
        <v>1869</v>
      </c>
      <c r="C403" s="10" t="s">
        <v>47</v>
      </c>
      <c r="D403" s="10" t="s">
        <v>120</v>
      </c>
      <c r="E403" s="10" t="s">
        <v>49</v>
      </c>
      <c r="F403" s="2">
        <v>48.04</v>
      </c>
      <c r="G403" s="2">
        <v>55.11</v>
      </c>
      <c r="H403" s="2">
        <v>55.12</v>
      </c>
      <c r="I403" s="2">
        <v>62.18</v>
      </c>
      <c r="J403" s="2">
        <v>62.19</v>
      </c>
      <c r="K403" s="2">
        <v>69.25</v>
      </c>
      <c r="L403" s="2">
        <v>69.260000000000005</v>
      </c>
      <c r="M403" s="2">
        <v>76.319999999999993</v>
      </c>
      <c r="N403" s="2">
        <v>99921.57</v>
      </c>
      <c r="O403" s="2">
        <v>114628.78</v>
      </c>
      <c r="P403" s="2">
        <v>114628.79</v>
      </c>
      <c r="Q403" s="35">
        <v>129335.98</v>
      </c>
      <c r="R403" s="35">
        <v>129335.98999999999</v>
      </c>
      <c r="S403" s="35">
        <v>144043.19</v>
      </c>
      <c r="T403" s="35">
        <v>144043.20000000001</v>
      </c>
      <c r="U403" s="2">
        <v>158750.39000000001</v>
      </c>
    </row>
    <row r="404" spans="1:21" ht="13.15" customHeight="1" x14ac:dyDescent="0.2">
      <c r="A404" s="83" t="s">
        <v>208</v>
      </c>
      <c r="B404" s="3" t="s">
        <v>209</v>
      </c>
      <c r="C404" s="10" t="s">
        <v>47</v>
      </c>
      <c r="D404" s="10" t="s">
        <v>120</v>
      </c>
      <c r="E404" s="10" t="s">
        <v>49</v>
      </c>
      <c r="F404" s="2">
        <v>48.04</v>
      </c>
      <c r="G404" s="2">
        <v>55.11</v>
      </c>
      <c r="H404" s="2">
        <v>55.12</v>
      </c>
      <c r="I404" s="2">
        <v>62.18</v>
      </c>
      <c r="J404" s="2">
        <v>62.19</v>
      </c>
      <c r="K404" s="2">
        <v>69.25</v>
      </c>
      <c r="L404" s="2">
        <v>69.260000000000005</v>
      </c>
      <c r="M404" s="2">
        <v>76.319999999999993</v>
      </c>
      <c r="N404" s="2">
        <v>99921.57</v>
      </c>
      <c r="O404" s="2">
        <v>114628.78</v>
      </c>
      <c r="P404" s="2">
        <v>114628.79</v>
      </c>
      <c r="Q404" s="35">
        <v>129335.98</v>
      </c>
      <c r="R404" s="35">
        <v>129335.98999999999</v>
      </c>
      <c r="S404" s="35">
        <v>144043.19</v>
      </c>
      <c r="T404" s="35">
        <v>144043.20000000001</v>
      </c>
      <c r="U404" s="2">
        <v>158750.39000000001</v>
      </c>
    </row>
    <row r="405" spans="1:21" ht="13.15" customHeight="1" x14ac:dyDescent="0.2">
      <c r="A405" s="83" t="s">
        <v>1364</v>
      </c>
      <c r="B405" s="3" t="s">
        <v>1365</v>
      </c>
      <c r="C405" s="10" t="s">
        <v>47</v>
      </c>
      <c r="D405" s="10" t="s">
        <v>169</v>
      </c>
      <c r="E405" s="10" t="s">
        <v>49</v>
      </c>
      <c r="F405" s="2">
        <v>42.4</v>
      </c>
      <c r="G405" s="2">
        <v>48.51</v>
      </c>
      <c r="H405" s="2">
        <v>48.519999999999996</v>
      </c>
      <c r="I405" s="2">
        <v>54.62</v>
      </c>
      <c r="J405" s="2">
        <v>54.629999999999995</v>
      </c>
      <c r="K405" s="2">
        <v>60.72</v>
      </c>
      <c r="L405" s="2">
        <v>60.73</v>
      </c>
      <c r="M405" s="2">
        <v>66.83</v>
      </c>
      <c r="N405" s="2">
        <v>88200</v>
      </c>
      <c r="O405" s="2">
        <v>100899.42</v>
      </c>
      <c r="P405" s="2">
        <v>100899.43</v>
      </c>
      <c r="Q405" s="35">
        <v>113598.85</v>
      </c>
      <c r="R405" s="35">
        <v>113598.86</v>
      </c>
      <c r="S405" s="35">
        <v>126298.27</v>
      </c>
      <c r="T405" s="35">
        <v>126298.28</v>
      </c>
      <c r="U405" s="2">
        <v>138997.69</v>
      </c>
    </row>
    <row r="406" spans="1:21" ht="13.15" customHeight="1" x14ac:dyDescent="0.2">
      <c r="A406" s="83" t="s">
        <v>1416</v>
      </c>
      <c r="B406" s="3" t="s">
        <v>1417</v>
      </c>
      <c r="C406" s="10" t="s">
        <v>15</v>
      </c>
      <c r="D406" s="10" t="s">
        <v>95</v>
      </c>
      <c r="E406" s="10" t="s">
        <v>17</v>
      </c>
      <c r="F406" s="2">
        <v>20.149999999999999</v>
      </c>
      <c r="G406" s="2">
        <v>22.52</v>
      </c>
      <c r="H406" s="2">
        <v>22.53</v>
      </c>
      <c r="I406" s="2">
        <v>24.9</v>
      </c>
      <c r="J406" s="2">
        <v>24.91</v>
      </c>
      <c r="K406" s="2">
        <v>27.27</v>
      </c>
      <c r="L406" s="2">
        <v>27.28</v>
      </c>
      <c r="M406" s="2">
        <v>29.64</v>
      </c>
      <c r="N406" s="2">
        <v>41916.67</v>
      </c>
      <c r="O406" s="2">
        <v>46851.05</v>
      </c>
      <c r="P406" s="2">
        <v>46851.060000000005</v>
      </c>
      <c r="Q406" s="35">
        <v>51785.42</v>
      </c>
      <c r="R406" s="35">
        <v>51785.43</v>
      </c>
      <c r="S406" s="35">
        <v>56719.8</v>
      </c>
      <c r="T406" s="35">
        <v>56719.810000000005</v>
      </c>
      <c r="U406" s="2">
        <v>61654.17</v>
      </c>
    </row>
    <row r="407" spans="1:21" ht="13.15" customHeight="1" x14ac:dyDescent="0.2">
      <c r="A407" s="83" t="s">
        <v>1418</v>
      </c>
      <c r="B407" s="3" t="s">
        <v>1419</v>
      </c>
      <c r="C407" s="10" t="s">
        <v>15</v>
      </c>
      <c r="D407" s="10" t="s">
        <v>26</v>
      </c>
      <c r="E407" s="10" t="s">
        <v>17</v>
      </c>
      <c r="F407" s="2">
        <v>25.65</v>
      </c>
      <c r="G407" s="2">
        <v>29.01</v>
      </c>
      <c r="H407" s="2">
        <v>29.020000000000003</v>
      </c>
      <c r="I407" s="2">
        <v>32.36</v>
      </c>
      <c r="J407" s="2">
        <v>32.369999999999997</v>
      </c>
      <c r="K407" s="2">
        <v>35.72</v>
      </c>
      <c r="L407" s="2">
        <v>35.729999999999997</v>
      </c>
      <c r="M407" s="2">
        <v>39.07</v>
      </c>
      <c r="N407" s="2">
        <v>53346.94</v>
      </c>
      <c r="O407" s="2">
        <v>60327.47</v>
      </c>
      <c r="P407" s="2">
        <v>60327.48</v>
      </c>
      <c r="Q407" s="35">
        <v>67308</v>
      </c>
      <c r="R407" s="35">
        <v>67308.009999999995</v>
      </c>
      <c r="S407" s="35">
        <v>74288.53</v>
      </c>
      <c r="T407" s="35">
        <v>74288.539999999994</v>
      </c>
      <c r="U407" s="2">
        <v>81269.06</v>
      </c>
    </row>
    <row r="408" spans="1:21" ht="13.15" customHeight="1" x14ac:dyDescent="0.2">
      <c r="A408" s="83" t="s">
        <v>1420</v>
      </c>
      <c r="B408" s="3" t="s">
        <v>1421</v>
      </c>
      <c r="C408" s="10" t="s">
        <v>15</v>
      </c>
      <c r="D408" s="10" t="s">
        <v>340</v>
      </c>
      <c r="E408" s="10" t="s">
        <v>17</v>
      </c>
      <c r="F408" s="2">
        <v>29.36</v>
      </c>
      <c r="G408" s="2">
        <v>33.200000000000003</v>
      </c>
      <c r="H408" s="2">
        <v>33.21</v>
      </c>
      <c r="I408" s="2">
        <v>37.04</v>
      </c>
      <c r="J408" s="2">
        <v>37.049999999999997</v>
      </c>
      <c r="K408" s="2">
        <v>40.880000000000003</v>
      </c>
      <c r="L408" s="2">
        <v>40.89</v>
      </c>
      <c r="M408" s="2">
        <v>44.72</v>
      </c>
      <c r="N408" s="2">
        <v>61061.22</v>
      </c>
      <c r="O408" s="2">
        <v>69051.179999999993</v>
      </c>
      <c r="P408" s="2">
        <v>69051.189999999988</v>
      </c>
      <c r="Q408" s="35">
        <v>77041.14</v>
      </c>
      <c r="R408" s="35">
        <v>77041.149999999994</v>
      </c>
      <c r="S408" s="35">
        <v>85031.1</v>
      </c>
      <c r="T408" s="35">
        <v>85031.11</v>
      </c>
      <c r="U408" s="2">
        <v>93021.06</v>
      </c>
    </row>
    <row r="409" spans="1:21" ht="13.15" customHeight="1" x14ac:dyDescent="0.2">
      <c r="A409" s="83" t="s">
        <v>1422</v>
      </c>
      <c r="B409" s="3" t="s">
        <v>1423</v>
      </c>
      <c r="C409" s="10" t="s">
        <v>104</v>
      </c>
      <c r="D409" s="10" t="s">
        <v>789</v>
      </c>
      <c r="E409" s="10" t="s">
        <v>17</v>
      </c>
      <c r="F409" s="2">
        <v>33.159999999999997</v>
      </c>
      <c r="G409" s="2">
        <v>37.5</v>
      </c>
      <c r="H409" s="2">
        <v>37.51</v>
      </c>
      <c r="I409" s="2">
        <v>41.84</v>
      </c>
      <c r="J409" s="2">
        <v>41.85</v>
      </c>
      <c r="K409" s="2">
        <v>46.18</v>
      </c>
      <c r="L409" s="2">
        <v>46.19</v>
      </c>
      <c r="M409" s="2">
        <v>50.52</v>
      </c>
      <c r="N409" s="2">
        <v>68979.59</v>
      </c>
      <c r="O409" s="2">
        <v>78005.679999999993</v>
      </c>
      <c r="P409" s="2">
        <v>78005.689999999988</v>
      </c>
      <c r="Q409" s="35">
        <v>87031.77</v>
      </c>
      <c r="R409" s="35">
        <v>87031.78</v>
      </c>
      <c r="S409" s="35">
        <v>96057.85</v>
      </c>
      <c r="T409" s="35">
        <v>96057.86</v>
      </c>
      <c r="U409" s="2">
        <v>105083.94</v>
      </c>
    </row>
    <row r="410" spans="1:21" ht="13.15" customHeight="1" x14ac:dyDescent="0.2">
      <c r="A410" s="83" t="s">
        <v>1301</v>
      </c>
      <c r="B410" s="3" t="s">
        <v>1302</v>
      </c>
      <c r="C410" s="10" t="s">
        <v>47</v>
      </c>
      <c r="D410" s="10" t="s">
        <v>169</v>
      </c>
      <c r="E410" s="10" t="s">
        <v>49</v>
      </c>
      <c r="F410" s="2">
        <v>42.4</v>
      </c>
      <c r="G410" s="2">
        <v>48.51</v>
      </c>
      <c r="H410" s="2">
        <v>48.519999999999996</v>
      </c>
      <c r="I410" s="2">
        <v>54.62</v>
      </c>
      <c r="J410" s="2">
        <v>54.629999999999995</v>
      </c>
      <c r="K410" s="2">
        <v>60.72</v>
      </c>
      <c r="L410" s="2">
        <v>60.73</v>
      </c>
      <c r="M410" s="2">
        <v>66.83</v>
      </c>
      <c r="N410" s="2">
        <v>88200</v>
      </c>
      <c r="O410" s="2">
        <v>100899.42</v>
      </c>
      <c r="P410" s="2">
        <v>100899.43</v>
      </c>
      <c r="Q410" s="35">
        <v>113598.85</v>
      </c>
      <c r="R410" s="35">
        <v>113598.86</v>
      </c>
      <c r="S410" s="35">
        <v>126298.27</v>
      </c>
      <c r="T410" s="35">
        <v>126298.28</v>
      </c>
      <c r="U410" s="2">
        <v>138997.69</v>
      </c>
    </row>
    <row r="411" spans="1:21" ht="13.15" customHeight="1" x14ac:dyDescent="0.2">
      <c r="A411" s="83" t="s">
        <v>423</v>
      </c>
      <c r="B411" s="3" t="s">
        <v>424</v>
      </c>
      <c r="C411" s="10" t="s">
        <v>47</v>
      </c>
      <c r="D411" s="10" t="s">
        <v>110</v>
      </c>
      <c r="E411" s="10" t="s">
        <v>49</v>
      </c>
      <c r="F411" s="2">
        <v>57.56</v>
      </c>
      <c r="G411" s="2">
        <v>66.03</v>
      </c>
      <c r="H411" s="2">
        <v>66.040000000000006</v>
      </c>
      <c r="I411" s="2">
        <v>74.510000000000005</v>
      </c>
      <c r="J411" s="2">
        <v>74.52000000000001</v>
      </c>
      <c r="K411" s="2">
        <v>82.98</v>
      </c>
      <c r="L411" s="2">
        <v>82.990000000000009</v>
      </c>
      <c r="M411" s="2">
        <v>91.45</v>
      </c>
      <c r="N411" s="2">
        <v>119725.49</v>
      </c>
      <c r="O411" s="2">
        <v>137347.59</v>
      </c>
      <c r="P411" s="2">
        <v>137347.6</v>
      </c>
      <c r="Q411" s="35">
        <v>154969.68</v>
      </c>
      <c r="R411" s="35">
        <v>154969.69</v>
      </c>
      <c r="S411" s="35">
        <v>172591.78</v>
      </c>
      <c r="T411" s="35">
        <v>172591.79</v>
      </c>
      <c r="U411" s="2">
        <v>190213.87</v>
      </c>
    </row>
    <row r="412" spans="1:21" ht="13.15" customHeight="1" x14ac:dyDescent="0.2">
      <c r="A412" s="83" t="s">
        <v>476</v>
      </c>
      <c r="B412" s="3" t="s">
        <v>477</v>
      </c>
      <c r="C412" s="10" t="s">
        <v>47</v>
      </c>
      <c r="D412" s="10" t="s">
        <v>110</v>
      </c>
      <c r="E412" s="10" t="s">
        <v>49</v>
      </c>
      <c r="F412" s="2">
        <v>57.56</v>
      </c>
      <c r="G412" s="2">
        <v>66.03</v>
      </c>
      <c r="H412" s="2">
        <v>66.040000000000006</v>
      </c>
      <c r="I412" s="2">
        <v>74.510000000000005</v>
      </c>
      <c r="J412" s="2">
        <v>74.52000000000001</v>
      </c>
      <c r="K412" s="2">
        <v>82.98</v>
      </c>
      <c r="L412" s="2">
        <v>82.990000000000009</v>
      </c>
      <c r="M412" s="2">
        <v>91.45</v>
      </c>
      <c r="N412" s="2">
        <v>119725.49</v>
      </c>
      <c r="O412" s="2">
        <v>137347.59</v>
      </c>
      <c r="P412" s="2">
        <v>137347.6</v>
      </c>
      <c r="Q412" s="35">
        <v>154969.68</v>
      </c>
      <c r="R412" s="35">
        <v>154969.69</v>
      </c>
      <c r="S412" s="35">
        <v>172591.78</v>
      </c>
      <c r="T412" s="35">
        <v>172591.79</v>
      </c>
      <c r="U412" s="2">
        <v>190213.87</v>
      </c>
    </row>
    <row r="413" spans="1:21" ht="13.15" customHeight="1" x14ac:dyDescent="0.2">
      <c r="A413" s="83" t="s">
        <v>435</v>
      </c>
      <c r="B413" s="3" t="s">
        <v>436</v>
      </c>
      <c r="C413" s="10" t="s">
        <v>47</v>
      </c>
      <c r="D413" s="10" t="s">
        <v>129</v>
      </c>
      <c r="E413" s="10" t="s">
        <v>49</v>
      </c>
      <c r="F413" s="2">
        <v>49.83</v>
      </c>
      <c r="G413" s="2">
        <v>56.53</v>
      </c>
      <c r="H413" s="2">
        <v>56.54</v>
      </c>
      <c r="I413" s="2">
        <v>63.22</v>
      </c>
      <c r="J413" s="2">
        <v>63.23</v>
      </c>
      <c r="K413" s="2">
        <v>69.92</v>
      </c>
      <c r="L413" s="2">
        <v>69.930000000000007</v>
      </c>
      <c r="M413" s="2">
        <v>76.61</v>
      </c>
      <c r="N413" s="2">
        <v>103640</v>
      </c>
      <c r="O413" s="2">
        <v>117566.63</v>
      </c>
      <c r="P413" s="2">
        <v>117566.64</v>
      </c>
      <c r="Q413" s="35">
        <v>131493.25</v>
      </c>
      <c r="R413" s="35">
        <v>131493.26</v>
      </c>
      <c r="S413" s="35">
        <v>145419.88</v>
      </c>
      <c r="T413" s="35">
        <v>145419.89000000001</v>
      </c>
      <c r="U413" s="2">
        <v>159346.5</v>
      </c>
    </row>
    <row r="414" spans="1:21" ht="13.15" customHeight="1" x14ac:dyDescent="0.2">
      <c r="A414" s="83" t="s">
        <v>950</v>
      </c>
      <c r="B414" s="3" t="s">
        <v>951</v>
      </c>
      <c r="C414" s="10" t="s">
        <v>15</v>
      </c>
      <c r="D414" s="10" t="s">
        <v>23</v>
      </c>
      <c r="E414" s="10" t="s">
        <v>17</v>
      </c>
      <c r="F414" s="2">
        <v>23.18</v>
      </c>
      <c r="G414" s="2">
        <v>25.91</v>
      </c>
      <c r="H414" s="2">
        <v>25.92</v>
      </c>
      <c r="I414" s="2">
        <v>28.64</v>
      </c>
      <c r="J414" s="2">
        <v>28.650000000000002</v>
      </c>
      <c r="K414" s="2">
        <v>31.36</v>
      </c>
      <c r="L414" s="2">
        <v>31.37</v>
      </c>
      <c r="M414" s="2">
        <v>34.090000000000003</v>
      </c>
      <c r="N414" s="2">
        <v>48208.33</v>
      </c>
      <c r="O414" s="2">
        <v>53883.360000000001</v>
      </c>
      <c r="P414" s="2">
        <v>53883.37</v>
      </c>
      <c r="Q414" s="35">
        <v>59558.38</v>
      </c>
      <c r="R414" s="35">
        <v>59558.39</v>
      </c>
      <c r="S414" s="35">
        <v>65233.41</v>
      </c>
      <c r="T414" s="35">
        <v>65233.420000000006</v>
      </c>
      <c r="U414" s="2">
        <v>70908.429999999993</v>
      </c>
    </row>
    <row r="415" spans="1:21" ht="13.15" customHeight="1" x14ac:dyDescent="0.2">
      <c r="A415" s="83" t="s">
        <v>952</v>
      </c>
      <c r="B415" s="3" t="s">
        <v>953</v>
      </c>
      <c r="C415" s="10" t="s">
        <v>15</v>
      </c>
      <c r="D415" s="10" t="s">
        <v>26</v>
      </c>
      <c r="E415" s="10" t="s">
        <v>17</v>
      </c>
      <c r="F415" s="2">
        <v>25.65</v>
      </c>
      <c r="G415" s="2">
        <v>29.01</v>
      </c>
      <c r="H415" s="2">
        <v>29.020000000000003</v>
      </c>
      <c r="I415" s="2">
        <v>32.36</v>
      </c>
      <c r="J415" s="2">
        <v>32.369999999999997</v>
      </c>
      <c r="K415" s="2">
        <v>35.72</v>
      </c>
      <c r="L415" s="2">
        <v>35.729999999999997</v>
      </c>
      <c r="M415" s="2">
        <v>39.07</v>
      </c>
      <c r="N415" s="2">
        <v>53346.94</v>
      </c>
      <c r="O415" s="2">
        <v>60327.47</v>
      </c>
      <c r="P415" s="2">
        <v>60327.48</v>
      </c>
      <c r="Q415" s="35">
        <v>67308</v>
      </c>
      <c r="R415" s="35">
        <v>67308.009999999995</v>
      </c>
      <c r="S415" s="35">
        <v>74288.53</v>
      </c>
      <c r="T415" s="35">
        <v>74288.539999999994</v>
      </c>
      <c r="U415" s="2">
        <v>81269.06</v>
      </c>
    </row>
    <row r="416" spans="1:21" ht="13.15" customHeight="1" x14ac:dyDescent="0.2">
      <c r="A416" s="85" t="s">
        <v>954</v>
      </c>
      <c r="B416" s="3" t="s">
        <v>955</v>
      </c>
      <c r="C416" s="10" t="s">
        <v>15</v>
      </c>
      <c r="D416" s="10" t="s">
        <v>340</v>
      </c>
      <c r="E416" s="10" t="s">
        <v>17</v>
      </c>
      <c r="F416" s="2">
        <v>29.36</v>
      </c>
      <c r="G416" s="2">
        <v>33.200000000000003</v>
      </c>
      <c r="H416" s="2">
        <v>33.21</v>
      </c>
      <c r="I416" s="2">
        <v>37.04</v>
      </c>
      <c r="J416" s="2">
        <v>37.049999999999997</v>
      </c>
      <c r="K416" s="2">
        <v>40.880000000000003</v>
      </c>
      <c r="L416" s="2">
        <v>40.89</v>
      </c>
      <c r="M416" s="2">
        <v>44.72</v>
      </c>
      <c r="N416" s="2">
        <v>61061.22</v>
      </c>
      <c r="O416" s="2">
        <v>69051.179999999993</v>
      </c>
      <c r="P416" s="2">
        <v>69051.189999999988</v>
      </c>
      <c r="Q416" s="35">
        <v>77041.14</v>
      </c>
      <c r="R416" s="35">
        <v>77041.149999999994</v>
      </c>
      <c r="S416" s="35">
        <v>85031.1</v>
      </c>
      <c r="T416" s="35">
        <v>85031.11</v>
      </c>
      <c r="U416" s="2">
        <v>93021.06</v>
      </c>
    </row>
    <row r="417" spans="1:21" ht="13.15" customHeight="1" x14ac:dyDescent="0.2">
      <c r="A417" s="83" t="s">
        <v>956</v>
      </c>
      <c r="B417" s="3" t="s">
        <v>957</v>
      </c>
      <c r="C417" s="10" t="s">
        <v>104</v>
      </c>
      <c r="D417" s="10" t="s">
        <v>789</v>
      </c>
      <c r="E417" s="10" t="s">
        <v>17</v>
      </c>
      <c r="F417" s="2">
        <v>33.159999999999997</v>
      </c>
      <c r="G417" s="2">
        <v>37.5</v>
      </c>
      <c r="H417" s="2">
        <v>37.51</v>
      </c>
      <c r="I417" s="2">
        <v>41.84</v>
      </c>
      <c r="J417" s="2">
        <v>41.85</v>
      </c>
      <c r="K417" s="2">
        <v>46.18</v>
      </c>
      <c r="L417" s="2">
        <v>46.19</v>
      </c>
      <c r="M417" s="2">
        <v>50.52</v>
      </c>
      <c r="N417" s="2">
        <v>68979.59</v>
      </c>
      <c r="O417" s="2">
        <v>78005.679999999993</v>
      </c>
      <c r="P417" s="2">
        <v>78005.689999999988</v>
      </c>
      <c r="Q417" s="35">
        <v>87031.77</v>
      </c>
      <c r="R417" s="35">
        <v>87031.78</v>
      </c>
      <c r="S417" s="35">
        <v>96057.85</v>
      </c>
      <c r="T417" s="35">
        <v>96057.86</v>
      </c>
      <c r="U417" s="2">
        <v>105083.94</v>
      </c>
    </row>
    <row r="418" spans="1:21" ht="13.15" customHeight="1" x14ac:dyDescent="0.2">
      <c r="A418" s="83" t="s">
        <v>769</v>
      </c>
      <c r="B418" s="3" t="s">
        <v>770</v>
      </c>
      <c r="C418" s="10" t="s">
        <v>47</v>
      </c>
      <c r="D418" s="10" t="s">
        <v>71</v>
      </c>
      <c r="E418" s="10" t="s">
        <v>49</v>
      </c>
      <c r="F418" s="2">
        <v>33.159999999999997</v>
      </c>
      <c r="G418" s="2">
        <v>37.5</v>
      </c>
      <c r="H418" s="2">
        <v>37.51</v>
      </c>
      <c r="I418" s="2">
        <v>41.84</v>
      </c>
      <c r="J418" s="2">
        <v>41.85</v>
      </c>
      <c r="K418" s="2">
        <v>46.18</v>
      </c>
      <c r="L418" s="2">
        <v>46.19</v>
      </c>
      <c r="M418" s="2">
        <v>50.52</v>
      </c>
      <c r="N418" s="2">
        <v>68979.59</v>
      </c>
      <c r="O418" s="2">
        <v>78005.679999999993</v>
      </c>
      <c r="P418" s="2">
        <v>78005.689999999988</v>
      </c>
      <c r="Q418" s="35">
        <v>87031.77</v>
      </c>
      <c r="R418" s="35">
        <v>87031.78</v>
      </c>
      <c r="S418" s="35">
        <v>96057.85</v>
      </c>
      <c r="T418" s="35">
        <v>96057.86</v>
      </c>
      <c r="U418" s="2">
        <v>105083.94</v>
      </c>
    </row>
    <row r="419" spans="1:21" ht="13.15" customHeight="1" x14ac:dyDescent="0.2">
      <c r="A419" s="83" t="s">
        <v>773</v>
      </c>
      <c r="B419" s="3" t="s">
        <v>774</v>
      </c>
      <c r="C419" s="10" t="s">
        <v>47</v>
      </c>
      <c r="D419" s="10" t="s">
        <v>169</v>
      </c>
      <c r="E419" s="10" t="s">
        <v>49</v>
      </c>
      <c r="F419" s="2">
        <v>42.4</v>
      </c>
      <c r="G419" s="2">
        <v>48.51</v>
      </c>
      <c r="H419" s="2">
        <v>48.519999999999996</v>
      </c>
      <c r="I419" s="2">
        <v>54.62</v>
      </c>
      <c r="J419" s="2">
        <v>54.629999999999995</v>
      </c>
      <c r="K419" s="2">
        <v>60.72</v>
      </c>
      <c r="L419" s="2">
        <v>60.73</v>
      </c>
      <c r="M419" s="2">
        <v>66.83</v>
      </c>
      <c r="N419" s="2">
        <v>88200</v>
      </c>
      <c r="O419" s="2">
        <v>100899.42</v>
      </c>
      <c r="P419" s="2">
        <v>100899.43</v>
      </c>
      <c r="Q419" s="35">
        <v>113598.85</v>
      </c>
      <c r="R419" s="35">
        <v>113598.86</v>
      </c>
      <c r="S419" s="35">
        <v>126298.27</v>
      </c>
      <c r="T419" s="35">
        <v>126298.28</v>
      </c>
      <c r="U419" s="2">
        <v>138997.69</v>
      </c>
    </row>
    <row r="420" spans="1:21" ht="13.15" customHeight="1" x14ac:dyDescent="0.2">
      <c r="A420" s="83" t="s">
        <v>771</v>
      </c>
      <c r="B420" s="3" t="s">
        <v>772</v>
      </c>
      <c r="C420" s="10" t="s">
        <v>47</v>
      </c>
      <c r="D420" s="10" t="s">
        <v>129</v>
      </c>
      <c r="E420" s="10" t="s">
        <v>49</v>
      </c>
      <c r="F420" s="2">
        <v>49.83</v>
      </c>
      <c r="G420" s="2">
        <v>56.53</v>
      </c>
      <c r="H420" s="2">
        <v>56.54</v>
      </c>
      <c r="I420" s="2">
        <v>63.22</v>
      </c>
      <c r="J420" s="2">
        <v>63.23</v>
      </c>
      <c r="K420" s="2">
        <v>69.92</v>
      </c>
      <c r="L420" s="2">
        <v>69.930000000000007</v>
      </c>
      <c r="M420" s="2">
        <v>76.61</v>
      </c>
      <c r="N420" s="2">
        <v>103640</v>
      </c>
      <c r="O420" s="2">
        <v>117566.63</v>
      </c>
      <c r="P420" s="2">
        <v>117566.64</v>
      </c>
      <c r="Q420" s="35">
        <v>131493.25</v>
      </c>
      <c r="R420" s="35">
        <v>131493.26</v>
      </c>
      <c r="S420" s="35">
        <v>145419.88</v>
      </c>
      <c r="T420" s="35">
        <v>145419.89000000001</v>
      </c>
      <c r="U420" s="2">
        <v>159346.5</v>
      </c>
    </row>
    <row r="421" spans="1:21" ht="13.15" customHeight="1" x14ac:dyDescent="0.2">
      <c r="A421" s="83" t="s">
        <v>109</v>
      </c>
      <c r="B421" s="3" t="s">
        <v>1664</v>
      </c>
      <c r="C421" s="10" t="s">
        <v>47</v>
      </c>
      <c r="D421" s="10" t="s">
        <v>110</v>
      </c>
      <c r="E421" s="10" t="s">
        <v>49</v>
      </c>
      <c r="F421" s="2">
        <v>57.56</v>
      </c>
      <c r="G421" s="2">
        <v>66.03</v>
      </c>
      <c r="H421" s="2">
        <v>66.040000000000006</v>
      </c>
      <c r="I421" s="2">
        <v>74.510000000000005</v>
      </c>
      <c r="J421" s="2">
        <v>74.52000000000001</v>
      </c>
      <c r="K421" s="2">
        <v>82.98</v>
      </c>
      <c r="L421" s="2">
        <v>82.990000000000009</v>
      </c>
      <c r="M421" s="2">
        <v>91.45</v>
      </c>
      <c r="N421" s="2">
        <v>119725.49</v>
      </c>
      <c r="O421" s="2">
        <v>137347.59</v>
      </c>
      <c r="P421" s="2">
        <v>137347.6</v>
      </c>
      <c r="Q421" s="35">
        <v>154969.68</v>
      </c>
      <c r="R421" s="35">
        <v>154969.69</v>
      </c>
      <c r="S421" s="35">
        <v>172591.78</v>
      </c>
      <c r="T421" s="35">
        <v>172591.79</v>
      </c>
      <c r="U421" s="2">
        <v>190213.87</v>
      </c>
    </row>
    <row r="422" spans="1:21" ht="13.15" customHeight="1" x14ac:dyDescent="0.2">
      <c r="A422" s="83" t="s">
        <v>214</v>
      </c>
      <c r="B422" s="3" t="s">
        <v>215</v>
      </c>
      <c r="C422" s="10" t="s">
        <v>47</v>
      </c>
      <c r="D422" s="10" t="s">
        <v>108</v>
      </c>
      <c r="E422" s="10" t="s">
        <v>49</v>
      </c>
      <c r="F422" s="2">
        <v>29.36</v>
      </c>
      <c r="G422" s="2">
        <v>33.200000000000003</v>
      </c>
      <c r="H422" s="2">
        <v>33.21</v>
      </c>
      <c r="I422" s="2">
        <v>37.04</v>
      </c>
      <c r="J422" s="2">
        <v>37.049999999999997</v>
      </c>
      <c r="K422" s="2">
        <v>40.880000000000003</v>
      </c>
      <c r="L422" s="2">
        <v>40.89</v>
      </c>
      <c r="M422" s="2">
        <v>44.72</v>
      </c>
      <c r="N422" s="2">
        <v>61061.22</v>
      </c>
      <c r="O422" s="2">
        <v>69051.179999999993</v>
      </c>
      <c r="P422" s="2">
        <v>69051.189999999988</v>
      </c>
      <c r="Q422" s="35">
        <v>77041.14</v>
      </c>
      <c r="R422" s="35">
        <v>77041.149999999994</v>
      </c>
      <c r="S422" s="35">
        <v>85031.1</v>
      </c>
      <c r="T422" s="35">
        <v>85031.11</v>
      </c>
      <c r="U422" s="2">
        <v>93021.06</v>
      </c>
    </row>
    <row r="423" spans="1:21" ht="13.15" customHeight="1" x14ac:dyDescent="0.2">
      <c r="A423" s="83" t="s">
        <v>216</v>
      </c>
      <c r="B423" s="3" t="s">
        <v>217</v>
      </c>
      <c r="C423" s="10" t="s">
        <v>47</v>
      </c>
      <c r="D423" s="10" t="s">
        <v>71</v>
      </c>
      <c r="E423" s="10" t="s">
        <v>49</v>
      </c>
      <c r="F423" s="2">
        <v>33.159999999999997</v>
      </c>
      <c r="G423" s="2">
        <v>37.5</v>
      </c>
      <c r="H423" s="2">
        <v>37.51</v>
      </c>
      <c r="I423" s="2">
        <v>41.84</v>
      </c>
      <c r="J423" s="2">
        <v>41.85</v>
      </c>
      <c r="K423" s="2">
        <v>46.18</v>
      </c>
      <c r="L423" s="2">
        <v>46.19</v>
      </c>
      <c r="M423" s="2">
        <v>50.52</v>
      </c>
      <c r="N423" s="2">
        <v>68979.59</v>
      </c>
      <c r="O423" s="2">
        <v>78005.679999999993</v>
      </c>
      <c r="P423" s="2">
        <v>78005.689999999988</v>
      </c>
      <c r="Q423" s="35">
        <v>87031.77</v>
      </c>
      <c r="R423" s="35">
        <v>87031.78</v>
      </c>
      <c r="S423" s="35">
        <v>96057.85</v>
      </c>
      <c r="T423" s="35">
        <v>96057.86</v>
      </c>
      <c r="U423" s="2">
        <v>105083.94</v>
      </c>
    </row>
    <row r="424" spans="1:21" ht="13.15" customHeight="1" x14ac:dyDescent="0.2">
      <c r="A424" s="83" t="s">
        <v>218</v>
      </c>
      <c r="B424" s="3" t="s">
        <v>219</v>
      </c>
      <c r="C424" s="10" t="s">
        <v>47</v>
      </c>
      <c r="D424" s="10" t="s">
        <v>48</v>
      </c>
      <c r="E424" s="10" t="s">
        <v>49</v>
      </c>
      <c r="F424" s="2">
        <v>36.729999999999997</v>
      </c>
      <c r="G424" s="2">
        <v>42.02</v>
      </c>
      <c r="H424" s="2">
        <v>42.03</v>
      </c>
      <c r="I424" s="2">
        <v>47.31</v>
      </c>
      <c r="J424" s="2">
        <v>47.32</v>
      </c>
      <c r="K424" s="2">
        <v>52.6</v>
      </c>
      <c r="L424" s="2">
        <v>52.61</v>
      </c>
      <c r="M424" s="2">
        <v>57.89</v>
      </c>
      <c r="N424" s="2">
        <v>76400</v>
      </c>
      <c r="O424" s="2">
        <v>87400.41</v>
      </c>
      <c r="P424" s="2">
        <v>87400.42</v>
      </c>
      <c r="Q424" s="35">
        <v>98400.82</v>
      </c>
      <c r="R424" s="35">
        <v>98400.83</v>
      </c>
      <c r="S424" s="35">
        <v>109401.22</v>
      </c>
      <c r="T424" s="35">
        <v>109401.23</v>
      </c>
      <c r="U424" s="2">
        <v>120401.63</v>
      </c>
    </row>
    <row r="425" spans="1:21" ht="13.15" customHeight="1" x14ac:dyDescent="0.2">
      <c r="A425" s="83" t="s">
        <v>220</v>
      </c>
      <c r="B425" s="3" t="s">
        <v>221</v>
      </c>
      <c r="C425" s="10" t="s">
        <v>47</v>
      </c>
      <c r="D425" s="10" t="s">
        <v>71</v>
      </c>
      <c r="E425" s="10" t="s">
        <v>49</v>
      </c>
      <c r="F425" s="2">
        <v>33.159999999999997</v>
      </c>
      <c r="G425" s="2">
        <v>37.5</v>
      </c>
      <c r="H425" s="2">
        <v>37.51</v>
      </c>
      <c r="I425" s="2">
        <v>41.84</v>
      </c>
      <c r="J425" s="2">
        <v>41.85</v>
      </c>
      <c r="K425" s="2">
        <v>46.18</v>
      </c>
      <c r="L425" s="2">
        <v>46.19</v>
      </c>
      <c r="M425" s="2">
        <v>50.52</v>
      </c>
      <c r="N425" s="2">
        <v>68979.59</v>
      </c>
      <c r="O425" s="2">
        <v>78005.679999999993</v>
      </c>
      <c r="P425" s="2">
        <v>78005.689999999988</v>
      </c>
      <c r="Q425" s="35">
        <v>87031.77</v>
      </c>
      <c r="R425" s="35">
        <v>87031.78</v>
      </c>
      <c r="S425" s="35">
        <v>96057.85</v>
      </c>
      <c r="T425" s="35">
        <v>96057.86</v>
      </c>
      <c r="U425" s="2">
        <v>105083.94</v>
      </c>
    </row>
    <row r="426" spans="1:21" ht="13.15" customHeight="1" x14ac:dyDescent="0.2">
      <c r="A426" s="83" t="s">
        <v>879</v>
      </c>
      <c r="B426" s="3" t="s">
        <v>880</v>
      </c>
      <c r="C426" s="10" t="s">
        <v>47</v>
      </c>
      <c r="D426" s="10" t="s">
        <v>110</v>
      </c>
      <c r="E426" s="10" t="s">
        <v>49</v>
      </c>
      <c r="F426" s="2">
        <v>57.56</v>
      </c>
      <c r="G426" s="2">
        <v>66.03</v>
      </c>
      <c r="H426" s="2">
        <v>66.040000000000006</v>
      </c>
      <c r="I426" s="2">
        <v>74.510000000000005</v>
      </c>
      <c r="J426" s="2">
        <v>74.52000000000001</v>
      </c>
      <c r="K426" s="2">
        <v>82.98</v>
      </c>
      <c r="L426" s="2">
        <v>82.990000000000009</v>
      </c>
      <c r="M426" s="2">
        <v>91.45</v>
      </c>
      <c r="N426" s="2">
        <v>119725.49</v>
      </c>
      <c r="O426" s="2">
        <v>137347.59</v>
      </c>
      <c r="P426" s="2">
        <v>137347.6</v>
      </c>
      <c r="Q426" s="35">
        <v>154969.68</v>
      </c>
      <c r="R426" s="35">
        <v>154969.69</v>
      </c>
      <c r="S426" s="35">
        <v>172591.78</v>
      </c>
      <c r="T426" s="35">
        <v>172591.79</v>
      </c>
      <c r="U426" s="2">
        <v>190213.87</v>
      </c>
    </row>
    <row r="427" spans="1:21" ht="13.15" customHeight="1" x14ac:dyDescent="0.2">
      <c r="A427" s="83" t="s">
        <v>1408</v>
      </c>
      <c r="B427" s="3" t="s">
        <v>1409</v>
      </c>
      <c r="C427" s="10" t="s">
        <v>47</v>
      </c>
      <c r="D427" s="10" t="s">
        <v>319</v>
      </c>
      <c r="E427" s="10" t="s">
        <v>49</v>
      </c>
      <c r="F427" s="2">
        <v>25.65</v>
      </c>
      <c r="G427" s="2">
        <v>29.01</v>
      </c>
      <c r="H427" s="2">
        <v>29.020000000000003</v>
      </c>
      <c r="I427" s="2">
        <v>32.36</v>
      </c>
      <c r="J427" s="2">
        <v>32.369999999999997</v>
      </c>
      <c r="K427" s="2">
        <v>35.72</v>
      </c>
      <c r="L427" s="2">
        <v>35.729999999999997</v>
      </c>
      <c r="M427" s="2">
        <v>39.07</v>
      </c>
      <c r="N427" s="2">
        <v>53346.94</v>
      </c>
      <c r="O427" s="2">
        <v>60327.47</v>
      </c>
      <c r="P427" s="2">
        <v>60327.48</v>
      </c>
      <c r="Q427" s="35">
        <v>67308</v>
      </c>
      <c r="R427" s="35">
        <v>67308.009999999995</v>
      </c>
      <c r="S427" s="35">
        <v>74288.53</v>
      </c>
      <c r="T427" s="35">
        <v>74288.539999999994</v>
      </c>
      <c r="U427" s="2">
        <v>81269.06</v>
      </c>
    </row>
    <row r="428" spans="1:21" ht="13.15" customHeight="1" x14ac:dyDescent="0.2">
      <c r="A428" s="83" t="s">
        <v>1410</v>
      </c>
      <c r="B428" s="3" t="s">
        <v>1411</v>
      </c>
      <c r="C428" s="10" t="s">
        <v>47</v>
      </c>
      <c r="D428" s="10" t="s">
        <v>108</v>
      </c>
      <c r="E428" s="10" t="s">
        <v>49</v>
      </c>
      <c r="F428" s="2">
        <v>29.36</v>
      </c>
      <c r="G428" s="2">
        <v>33.200000000000003</v>
      </c>
      <c r="H428" s="2">
        <v>33.21</v>
      </c>
      <c r="I428" s="2">
        <v>37.04</v>
      </c>
      <c r="J428" s="2">
        <v>37.049999999999997</v>
      </c>
      <c r="K428" s="2">
        <v>40.880000000000003</v>
      </c>
      <c r="L428" s="2">
        <v>40.89</v>
      </c>
      <c r="M428" s="2">
        <v>44.72</v>
      </c>
      <c r="N428" s="2">
        <v>61061.22</v>
      </c>
      <c r="O428" s="2">
        <v>69051.179999999993</v>
      </c>
      <c r="P428" s="2">
        <v>69051.189999999988</v>
      </c>
      <c r="Q428" s="35">
        <v>77041.14</v>
      </c>
      <c r="R428" s="35">
        <v>77041.149999999994</v>
      </c>
      <c r="S428" s="35">
        <v>85031.1</v>
      </c>
      <c r="T428" s="35">
        <v>85031.11</v>
      </c>
      <c r="U428" s="2">
        <v>93021.06</v>
      </c>
    </row>
    <row r="429" spans="1:21" ht="13.15" customHeight="1" x14ac:dyDescent="0.2">
      <c r="A429" s="83" t="s">
        <v>1412</v>
      </c>
      <c r="B429" s="3" t="s">
        <v>1413</v>
      </c>
      <c r="C429" s="10" t="s">
        <v>47</v>
      </c>
      <c r="D429" s="10" t="s">
        <v>71</v>
      </c>
      <c r="E429" s="10" t="s">
        <v>49</v>
      </c>
      <c r="F429" s="2">
        <v>33.159999999999997</v>
      </c>
      <c r="G429" s="2">
        <v>37.5</v>
      </c>
      <c r="H429" s="2">
        <v>37.51</v>
      </c>
      <c r="I429" s="2">
        <v>41.84</v>
      </c>
      <c r="J429" s="2">
        <v>41.85</v>
      </c>
      <c r="K429" s="2">
        <v>46.18</v>
      </c>
      <c r="L429" s="2">
        <v>46.19</v>
      </c>
      <c r="M429" s="2">
        <v>50.52</v>
      </c>
      <c r="N429" s="2">
        <v>68979.59</v>
      </c>
      <c r="O429" s="2">
        <v>78005.679999999993</v>
      </c>
      <c r="P429" s="2">
        <v>78005.689999999988</v>
      </c>
      <c r="Q429" s="35">
        <v>87031.77</v>
      </c>
      <c r="R429" s="35">
        <v>87031.78</v>
      </c>
      <c r="S429" s="35">
        <v>96057.85</v>
      </c>
      <c r="T429" s="35">
        <v>96057.86</v>
      </c>
      <c r="U429" s="2">
        <v>105083.94</v>
      </c>
    </row>
    <row r="430" spans="1:21" ht="13.15" customHeight="1" x14ac:dyDescent="0.2">
      <c r="A430" s="83" t="s">
        <v>1414</v>
      </c>
      <c r="B430" s="3" t="s">
        <v>1415</v>
      </c>
      <c r="C430" s="10" t="s">
        <v>47</v>
      </c>
      <c r="D430" s="10" t="s">
        <v>48</v>
      </c>
      <c r="E430" s="10" t="s">
        <v>49</v>
      </c>
      <c r="F430" s="2">
        <v>36.729999999999997</v>
      </c>
      <c r="G430" s="2">
        <v>42.02</v>
      </c>
      <c r="H430" s="2">
        <v>42.03</v>
      </c>
      <c r="I430" s="2">
        <v>47.31</v>
      </c>
      <c r="J430" s="2">
        <v>47.32</v>
      </c>
      <c r="K430" s="2">
        <v>52.6</v>
      </c>
      <c r="L430" s="2">
        <v>52.61</v>
      </c>
      <c r="M430" s="2">
        <v>57.89</v>
      </c>
      <c r="N430" s="2">
        <v>76400</v>
      </c>
      <c r="O430" s="2">
        <v>87400.41</v>
      </c>
      <c r="P430" s="2">
        <v>87400.42</v>
      </c>
      <c r="Q430" s="35">
        <v>98400.82</v>
      </c>
      <c r="R430" s="35">
        <v>98400.83</v>
      </c>
      <c r="S430" s="35">
        <v>109401.22</v>
      </c>
      <c r="T430" s="35">
        <v>109401.23</v>
      </c>
      <c r="U430" s="2">
        <v>120401.63</v>
      </c>
    </row>
    <row r="431" spans="1:21" ht="13.15" customHeight="1" x14ac:dyDescent="0.2">
      <c r="A431" s="83" t="s">
        <v>521</v>
      </c>
      <c r="B431" s="3" t="s">
        <v>522</v>
      </c>
      <c r="C431" s="10" t="s">
        <v>47</v>
      </c>
      <c r="D431" s="10" t="s">
        <v>108</v>
      </c>
      <c r="E431" s="10" t="s">
        <v>49</v>
      </c>
      <c r="F431" s="2">
        <v>29.36</v>
      </c>
      <c r="G431" s="2">
        <v>33.200000000000003</v>
      </c>
      <c r="H431" s="2">
        <v>33.21</v>
      </c>
      <c r="I431" s="2">
        <v>37.04</v>
      </c>
      <c r="J431" s="2">
        <v>37.049999999999997</v>
      </c>
      <c r="K431" s="2">
        <v>40.880000000000003</v>
      </c>
      <c r="L431" s="2">
        <v>40.89</v>
      </c>
      <c r="M431" s="2">
        <v>44.72</v>
      </c>
      <c r="N431" s="2">
        <v>61061.22</v>
      </c>
      <c r="O431" s="2">
        <v>69051.179999999993</v>
      </c>
      <c r="P431" s="2">
        <v>69051.189999999988</v>
      </c>
      <c r="Q431" s="35">
        <v>77041.14</v>
      </c>
      <c r="R431" s="35">
        <v>77041.149999999994</v>
      </c>
      <c r="S431" s="35">
        <v>85031.1</v>
      </c>
      <c r="T431" s="35">
        <v>85031.11</v>
      </c>
      <c r="U431" s="2">
        <v>93021.06</v>
      </c>
    </row>
    <row r="432" spans="1:21" ht="13.15" customHeight="1" x14ac:dyDescent="0.2">
      <c r="A432" s="83" t="s">
        <v>984</v>
      </c>
      <c r="B432" s="3" t="s">
        <v>985</v>
      </c>
      <c r="C432" s="10" t="s">
        <v>47</v>
      </c>
      <c r="D432" s="10" t="s">
        <v>108</v>
      </c>
      <c r="E432" s="10" t="s">
        <v>49</v>
      </c>
      <c r="F432" s="2">
        <v>29.36</v>
      </c>
      <c r="G432" s="2">
        <v>33.200000000000003</v>
      </c>
      <c r="H432" s="2">
        <v>33.21</v>
      </c>
      <c r="I432" s="2">
        <v>37.04</v>
      </c>
      <c r="J432" s="2">
        <v>37.049999999999997</v>
      </c>
      <c r="K432" s="2">
        <v>40.880000000000003</v>
      </c>
      <c r="L432" s="2">
        <v>40.89</v>
      </c>
      <c r="M432" s="2">
        <v>44.72</v>
      </c>
      <c r="N432" s="2">
        <v>61061.22</v>
      </c>
      <c r="O432" s="2">
        <v>69051.179999999993</v>
      </c>
      <c r="P432" s="2">
        <v>69051.189999999988</v>
      </c>
      <c r="Q432" s="35">
        <v>77041.14</v>
      </c>
      <c r="R432" s="35">
        <v>77041.149999999994</v>
      </c>
      <c r="S432" s="35">
        <v>85031.1</v>
      </c>
      <c r="T432" s="35">
        <v>85031.11</v>
      </c>
      <c r="U432" s="2">
        <v>93021.06</v>
      </c>
    </row>
    <row r="433" spans="1:21" ht="13.15" customHeight="1" x14ac:dyDescent="0.2">
      <c r="A433" s="83" t="s">
        <v>988</v>
      </c>
      <c r="B433" s="3" t="s">
        <v>989</v>
      </c>
      <c r="C433" s="10" t="s">
        <v>47</v>
      </c>
      <c r="D433" s="10" t="s">
        <v>71</v>
      </c>
      <c r="E433" s="10" t="s">
        <v>49</v>
      </c>
      <c r="F433" s="2">
        <v>33.159999999999997</v>
      </c>
      <c r="G433" s="2">
        <v>37.5</v>
      </c>
      <c r="H433" s="2">
        <v>37.51</v>
      </c>
      <c r="I433" s="2">
        <v>41.84</v>
      </c>
      <c r="J433" s="2">
        <v>41.85</v>
      </c>
      <c r="K433" s="2">
        <v>46.18</v>
      </c>
      <c r="L433" s="2">
        <v>46.19</v>
      </c>
      <c r="M433" s="2">
        <v>50.52</v>
      </c>
      <c r="N433" s="2">
        <v>68979.59</v>
      </c>
      <c r="O433" s="2">
        <v>78005.679999999993</v>
      </c>
      <c r="P433" s="2">
        <v>78005.689999999988</v>
      </c>
      <c r="Q433" s="35">
        <v>87031.77</v>
      </c>
      <c r="R433" s="35">
        <v>87031.78</v>
      </c>
      <c r="S433" s="35">
        <v>96057.85</v>
      </c>
      <c r="T433" s="35">
        <v>96057.86</v>
      </c>
      <c r="U433" s="2">
        <v>105083.94</v>
      </c>
    </row>
    <row r="434" spans="1:21" ht="13.15" customHeight="1" x14ac:dyDescent="0.2">
      <c r="A434" s="83" t="s">
        <v>986</v>
      </c>
      <c r="B434" s="3" t="s">
        <v>987</v>
      </c>
      <c r="C434" s="10" t="s">
        <v>47</v>
      </c>
      <c r="D434" s="10" t="s">
        <v>48</v>
      </c>
      <c r="E434" s="10" t="s">
        <v>49</v>
      </c>
      <c r="F434" s="2">
        <v>36.729999999999997</v>
      </c>
      <c r="G434" s="2">
        <v>42.02</v>
      </c>
      <c r="H434" s="2">
        <v>42.03</v>
      </c>
      <c r="I434" s="2">
        <v>47.31</v>
      </c>
      <c r="J434" s="2">
        <v>47.32</v>
      </c>
      <c r="K434" s="2">
        <v>52.6</v>
      </c>
      <c r="L434" s="2">
        <v>52.61</v>
      </c>
      <c r="M434" s="2">
        <v>57.89</v>
      </c>
      <c r="N434" s="2">
        <v>76400</v>
      </c>
      <c r="O434" s="2">
        <v>87400.41</v>
      </c>
      <c r="P434" s="2">
        <v>87400.42</v>
      </c>
      <c r="Q434" s="35">
        <v>98400.82</v>
      </c>
      <c r="R434" s="35">
        <v>98400.83</v>
      </c>
      <c r="S434" s="35">
        <v>109401.22</v>
      </c>
      <c r="T434" s="35">
        <v>109401.23</v>
      </c>
      <c r="U434" s="2">
        <v>120401.63</v>
      </c>
    </row>
    <row r="435" spans="1:21" ht="13.15" customHeight="1" x14ac:dyDescent="0.2">
      <c r="A435" s="83" t="s">
        <v>578</v>
      </c>
      <c r="B435" s="3" t="s">
        <v>579</v>
      </c>
      <c r="C435" s="10" t="s">
        <v>47</v>
      </c>
      <c r="D435" s="10" t="s">
        <v>169</v>
      </c>
      <c r="E435" s="10" t="s">
        <v>49</v>
      </c>
      <c r="F435" s="2">
        <v>42.4</v>
      </c>
      <c r="G435" s="2">
        <v>48.51</v>
      </c>
      <c r="H435" s="2">
        <v>48.519999999999996</v>
      </c>
      <c r="I435" s="2">
        <v>54.62</v>
      </c>
      <c r="J435" s="2">
        <v>54.629999999999995</v>
      </c>
      <c r="K435" s="2">
        <v>60.72</v>
      </c>
      <c r="L435" s="2">
        <v>60.73</v>
      </c>
      <c r="M435" s="2">
        <v>66.83</v>
      </c>
      <c r="N435" s="2">
        <v>88200</v>
      </c>
      <c r="O435" s="2">
        <v>100899.42</v>
      </c>
      <c r="P435" s="2">
        <v>100899.43</v>
      </c>
      <c r="Q435" s="35">
        <v>113598.85</v>
      </c>
      <c r="R435" s="35">
        <v>113598.86</v>
      </c>
      <c r="S435" s="35">
        <v>126298.27</v>
      </c>
      <c r="T435" s="35">
        <v>126298.28</v>
      </c>
      <c r="U435" s="2">
        <v>138997.69</v>
      </c>
    </row>
    <row r="436" spans="1:21" ht="13.15" customHeight="1" x14ac:dyDescent="0.2">
      <c r="A436" s="83" t="s">
        <v>580</v>
      </c>
      <c r="B436" s="3" t="s">
        <v>581</v>
      </c>
      <c r="C436" s="10" t="s">
        <v>47</v>
      </c>
      <c r="D436" s="10" t="s">
        <v>48</v>
      </c>
      <c r="E436" s="10" t="s">
        <v>49</v>
      </c>
      <c r="F436" s="2">
        <v>36.729999999999997</v>
      </c>
      <c r="G436" s="2">
        <v>42.02</v>
      </c>
      <c r="H436" s="2">
        <v>42.03</v>
      </c>
      <c r="I436" s="2">
        <v>47.31</v>
      </c>
      <c r="J436" s="2">
        <v>47.32</v>
      </c>
      <c r="K436" s="2">
        <v>52.6</v>
      </c>
      <c r="L436" s="2">
        <v>52.61</v>
      </c>
      <c r="M436" s="2">
        <v>57.89</v>
      </c>
      <c r="N436" s="2">
        <v>76400</v>
      </c>
      <c r="O436" s="2">
        <v>87400.41</v>
      </c>
      <c r="P436" s="2">
        <v>87400.42</v>
      </c>
      <c r="Q436" s="35">
        <v>98400.82</v>
      </c>
      <c r="R436" s="35">
        <v>98400.83</v>
      </c>
      <c r="S436" s="35">
        <v>109401.22</v>
      </c>
      <c r="T436" s="35">
        <v>109401.23</v>
      </c>
      <c r="U436" s="2">
        <v>120401.63</v>
      </c>
    </row>
    <row r="437" spans="1:21" ht="13.15" customHeight="1" x14ac:dyDescent="0.2">
      <c r="A437" s="83" t="s">
        <v>1279</v>
      </c>
      <c r="B437" s="3" t="s">
        <v>1280</v>
      </c>
      <c r="C437" s="10" t="s">
        <v>47</v>
      </c>
      <c r="D437" s="10" t="s">
        <v>108</v>
      </c>
      <c r="E437" s="10" t="s">
        <v>49</v>
      </c>
      <c r="F437" s="2">
        <v>29.36</v>
      </c>
      <c r="G437" s="2">
        <v>33.200000000000003</v>
      </c>
      <c r="H437" s="2">
        <v>33.21</v>
      </c>
      <c r="I437" s="2">
        <v>37.04</v>
      </c>
      <c r="J437" s="2">
        <v>37.049999999999997</v>
      </c>
      <c r="K437" s="2">
        <v>40.880000000000003</v>
      </c>
      <c r="L437" s="2">
        <v>40.89</v>
      </c>
      <c r="M437" s="2">
        <v>44.72</v>
      </c>
      <c r="N437" s="2">
        <v>61061.22</v>
      </c>
      <c r="O437" s="2">
        <v>69051.179999999993</v>
      </c>
      <c r="P437" s="2">
        <v>69051.189999999988</v>
      </c>
      <c r="Q437" s="35">
        <v>77041.14</v>
      </c>
      <c r="R437" s="35">
        <v>77041.149999999994</v>
      </c>
      <c r="S437" s="35">
        <v>85031.1</v>
      </c>
      <c r="T437" s="35">
        <v>85031.11</v>
      </c>
      <c r="U437" s="2">
        <v>93021.06</v>
      </c>
    </row>
    <row r="438" spans="1:21" ht="13.15" customHeight="1" x14ac:dyDescent="0.2">
      <c r="A438" s="83" t="s">
        <v>1281</v>
      </c>
      <c r="B438" s="3" t="s">
        <v>1282</v>
      </c>
      <c r="C438" s="10" t="s">
        <v>47</v>
      </c>
      <c r="D438" s="10" t="s">
        <v>71</v>
      </c>
      <c r="E438" s="10" t="s">
        <v>49</v>
      </c>
      <c r="F438" s="2">
        <v>33.159999999999997</v>
      </c>
      <c r="G438" s="2">
        <v>37.5</v>
      </c>
      <c r="H438" s="2">
        <v>37.51</v>
      </c>
      <c r="I438" s="2">
        <v>41.84</v>
      </c>
      <c r="J438" s="2">
        <v>41.85</v>
      </c>
      <c r="K438" s="2">
        <v>46.18</v>
      </c>
      <c r="L438" s="2">
        <v>46.19</v>
      </c>
      <c r="M438" s="2">
        <v>50.52</v>
      </c>
      <c r="N438" s="2">
        <v>68979.59</v>
      </c>
      <c r="O438" s="2">
        <v>78005.679999999993</v>
      </c>
      <c r="P438" s="2">
        <v>78005.689999999988</v>
      </c>
      <c r="Q438" s="35">
        <v>87031.77</v>
      </c>
      <c r="R438" s="35">
        <v>87031.78</v>
      </c>
      <c r="S438" s="35">
        <v>96057.85</v>
      </c>
      <c r="T438" s="35">
        <v>96057.86</v>
      </c>
      <c r="U438" s="2">
        <v>105083.94</v>
      </c>
    </row>
    <row r="439" spans="1:21" ht="13.15" customHeight="1" x14ac:dyDescent="0.2">
      <c r="A439" s="83" t="s">
        <v>1285</v>
      </c>
      <c r="B439" s="3" t="s">
        <v>1286</v>
      </c>
      <c r="C439" s="10" t="s">
        <v>47</v>
      </c>
      <c r="D439" s="10" t="s">
        <v>71</v>
      </c>
      <c r="E439" s="10" t="s">
        <v>49</v>
      </c>
      <c r="F439" s="2">
        <v>33.159999999999997</v>
      </c>
      <c r="G439" s="2">
        <v>37.5</v>
      </c>
      <c r="H439" s="2">
        <v>37.51</v>
      </c>
      <c r="I439" s="2">
        <v>41.84</v>
      </c>
      <c r="J439" s="2">
        <v>41.85</v>
      </c>
      <c r="K439" s="2">
        <v>46.18</v>
      </c>
      <c r="L439" s="2">
        <v>46.19</v>
      </c>
      <c r="M439" s="2">
        <v>50.52</v>
      </c>
      <c r="N439" s="2">
        <v>68979.59</v>
      </c>
      <c r="O439" s="2">
        <v>78005.679999999993</v>
      </c>
      <c r="P439" s="2">
        <v>78005.689999999988</v>
      </c>
      <c r="Q439" s="35">
        <v>87031.77</v>
      </c>
      <c r="R439" s="35">
        <v>87031.78</v>
      </c>
      <c r="S439" s="35">
        <v>96057.85</v>
      </c>
      <c r="T439" s="35">
        <v>96057.86</v>
      </c>
      <c r="U439" s="2">
        <v>105083.94</v>
      </c>
    </row>
    <row r="440" spans="1:21" ht="13.15" customHeight="1" x14ac:dyDescent="0.2">
      <c r="A440" s="83" t="s">
        <v>1283</v>
      </c>
      <c r="B440" s="3" t="s">
        <v>1284</v>
      </c>
      <c r="C440" s="10" t="s">
        <v>47</v>
      </c>
      <c r="D440" s="10" t="s">
        <v>48</v>
      </c>
      <c r="E440" s="10" t="s">
        <v>49</v>
      </c>
      <c r="F440" s="2">
        <v>36.729999999999997</v>
      </c>
      <c r="G440" s="2">
        <v>42.02</v>
      </c>
      <c r="H440" s="2">
        <v>42.03</v>
      </c>
      <c r="I440" s="2">
        <v>47.31</v>
      </c>
      <c r="J440" s="2">
        <v>47.32</v>
      </c>
      <c r="K440" s="2">
        <v>52.6</v>
      </c>
      <c r="L440" s="2">
        <v>52.61</v>
      </c>
      <c r="M440" s="2">
        <v>57.89</v>
      </c>
      <c r="N440" s="2">
        <v>76400</v>
      </c>
      <c r="O440" s="2">
        <v>87400.41</v>
      </c>
      <c r="P440" s="2">
        <v>87400.42</v>
      </c>
      <c r="Q440" s="35">
        <v>98400.82</v>
      </c>
      <c r="R440" s="35">
        <v>98400.83</v>
      </c>
      <c r="S440" s="35">
        <v>109401.22</v>
      </c>
      <c r="T440" s="35">
        <v>109401.23</v>
      </c>
      <c r="U440" s="2">
        <v>120401.63</v>
      </c>
    </row>
    <row r="441" spans="1:21" ht="13.15" customHeight="1" x14ac:dyDescent="0.2">
      <c r="A441" s="83" t="s">
        <v>1309</v>
      </c>
      <c r="B441" s="3" t="s">
        <v>1310</v>
      </c>
      <c r="C441" s="10" t="s">
        <v>47</v>
      </c>
      <c r="D441" s="10" t="s">
        <v>48</v>
      </c>
      <c r="E441" s="10" t="s">
        <v>49</v>
      </c>
      <c r="F441" s="2">
        <v>36.729999999999997</v>
      </c>
      <c r="G441" s="2">
        <v>42.02</v>
      </c>
      <c r="H441" s="2">
        <v>42.03</v>
      </c>
      <c r="I441" s="2">
        <v>47.31</v>
      </c>
      <c r="J441" s="2">
        <v>47.32</v>
      </c>
      <c r="K441" s="2">
        <v>52.6</v>
      </c>
      <c r="L441" s="2">
        <v>52.61</v>
      </c>
      <c r="M441" s="2">
        <v>57.89</v>
      </c>
      <c r="N441" s="2">
        <v>76400</v>
      </c>
      <c r="O441" s="2">
        <v>87400.41</v>
      </c>
      <c r="P441" s="2">
        <v>87400.42</v>
      </c>
      <c r="Q441" s="35">
        <v>98400.82</v>
      </c>
      <c r="R441" s="35">
        <v>98400.83</v>
      </c>
      <c r="S441" s="35">
        <v>109401.22</v>
      </c>
      <c r="T441" s="35">
        <v>109401.23</v>
      </c>
      <c r="U441" s="2">
        <v>120401.63</v>
      </c>
    </row>
    <row r="442" spans="1:21" ht="13.15" customHeight="1" x14ac:dyDescent="0.2">
      <c r="A442" s="83" t="s">
        <v>1311</v>
      </c>
      <c r="B442" s="3" t="s">
        <v>1312</v>
      </c>
      <c r="C442" s="10" t="s">
        <v>47</v>
      </c>
      <c r="D442" s="10" t="s">
        <v>169</v>
      </c>
      <c r="E442" s="10" t="s">
        <v>49</v>
      </c>
      <c r="F442" s="2">
        <v>42.4</v>
      </c>
      <c r="G442" s="2">
        <v>48.51</v>
      </c>
      <c r="H442" s="2">
        <v>48.519999999999996</v>
      </c>
      <c r="I442" s="2">
        <v>54.62</v>
      </c>
      <c r="J442" s="2">
        <v>54.629999999999995</v>
      </c>
      <c r="K442" s="2">
        <v>60.72</v>
      </c>
      <c r="L442" s="2">
        <v>60.73</v>
      </c>
      <c r="M442" s="2">
        <v>66.83</v>
      </c>
      <c r="N442" s="2">
        <v>88200</v>
      </c>
      <c r="O442" s="2">
        <v>100899.42</v>
      </c>
      <c r="P442" s="2">
        <v>100899.43</v>
      </c>
      <c r="Q442" s="35">
        <v>113598.85</v>
      </c>
      <c r="R442" s="35">
        <v>113598.86</v>
      </c>
      <c r="S442" s="35">
        <v>126298.27</v>
      </c>
      <c r="T442" s="35">
        <v>126298.28</v>
      </c>
      <c r="U442" s="2">
        <v>138997.69</v>
      </c>
    </row>
    <row r="443" spans="1:21" ht="13.15" customHeight="1" x14ac:dyDescent="0.2">
      <c r="A443" s="83" t="s">
        <v>767</v>
      </c>
      <c r="B443" s="3" t="s">
        <v>768</v>
      </c>
      <c r="C443" s="10" t="s">
        <v>47</v>
      </c>
      <c r="D443" s="10" t="s">
        <v>129</v>
      </c>
      <c r="E443" s="10" t="s">
        <v>49</v>
      </c>
      <c r="F443" s="2">
        <v>49.83</v>
      </c>
      <c r="G443" s="2">
        <v>56.53</v>
      </c>
      <c r="H443" s="2">
        <v>56.54</v>
      </c>
      <c r="I443" s="2">
        <v>63.22</v>
      </c>
      <c r="J443" s="2">
        <v>63.23</v>
      </c>
      <c r="K443" s="2">
        <v>69.92</v>
      </c>
      <c r="L443" s="2">
        <v>69.930000000000007</v>
      </c>
      <c r="M443" s="2">
        <v>76.61</v>
      </c>
      <c r="N443" s="2">
        <v>103640</v>
      </c>
      <c r="O443" s="2">
        <v>117566.63</v>
      </c>
      <c r="P443" s="2">
        <v>117566.64</v>
      </c>
      <c r="Q443" s="35">
        <v>131493.25</v>
      </c>
      <c r="R443" s="35">
        <v>131493.26</v>
      </c>
      <c r="S443" s="35">
        <v>145419.88</v>
      </c>
      <c r="T443" s="35">
        <v>145419.89000000001</v>
      </c>
      <c r="U443" s="2">
        <v>159346.5</v>
      </c>
    </row>
    <row r="444" spans="1:21" ht="13.15" customHeight="1" x14ac:dyDescent="0.2">
      <c r="A444" s="83" t="s">
        <v>1319</v>
      </c>
      <c r="B444" s="3" t="s">
        <v>1320</v>
      </c>
      <c r="C444" s="10" t="s">
        <v>47</v>
      </c>
      <c r="D444" s="10" t="s">
        <v>169</v>
      </c>
      <c r="E444" s="10" t="s">
        <v>49</v>
      </c>
      <c r="F444" s="2">
        <v>42.4</v>
      </c>
      <c r="G444" s="2">
        <v>48.51</v>
      </c>
      <c r="H444" s="2">
        <v>48.519999999999996</v>
      </c>
      <c r="I444" s="2">
        <v>54.62</v>
      </c>
      <c r="J444" s="2">
        <v>54.629999999999995</v>
      </c>
      <c r="K444" s="2">
        <v>60.72</v>
      </c>
      <c r="L444" s="2">
        <v>60.73</v>
      </c>
      <c r="M444" s="2">
        <v>66.83</v>
      </c>
      <c r="N444" s="2">
        <v>88200</v>
      </c>
      <c r="O444" s="2">
        <v>100899.42</v>
      </c>
      <c r="P444" s="2">
        <v>100899.43</v>
      </c>
      <c r="Q444" s="35">
        <v>113598.85</v>
      </c>
      <c r="R444" s="35">
        <v>113598.86</v>
      </c>
      <c r="S444" s="35">
        <v>126298.27</v>
      </c>
      <c r="T444" s="35">
        <v>126298.28</v>
      </c>
      <c r="U444" s="2">
        <v>138997.69</v>
      </c>
    </row>
    <row r="445" spans="1:21" ht="13.15" customHeight="1" x14ac:dyDescent="0.2">
      <c r="A445" s="83" t="s">
        <v>167</v>
      </c>
      <c r="B445" s="3" t="s">
        <v>168</v>
      </c>
      <c r="C445" s="10" t="s">
        <v>47</v>
      </c>
      <c r="D445" s="10" t="s">
        <v>169</v>
      </c>
      <c r="E445" s="10" t="s">
        <v>49</v>
      </c>
      <c r="F445" s="2">
        <v>42.4</v>
      </c>
      <c r="G445" s="2">
        <v>48.51</v>
      </c>
      <c r="H445" s="2">
        <v>48.519999999999996</v>
      </c>
      <c r="I445" s="2">
        <v>54.62</v>
      </c>
      <c r="J445" s="2">
        <v>54.629999999999995</v>
      </c>
      <c r="K445" s="2">
        <v>60.72</v>
      </c>
      <c r="L445" s="2">
        <v>60.73</v>
      </c>
      <c r="M445" s="2">
        <v>66.83</v>
      </c>
      <c r="N445" s="2">
        <v>88200</v>
      </c>
      <c r="O445" s="2">
        <v>100899.42</v>
      </c>
      <c r="P445" s="2">
        <v>100899.43</v>
      </c>
      <c r="Q445" s="35">
        <v>113598.85</v>
      </c>
      <c r="R445" s="35">
        <v>113598.86</v>
      </c>
      <c r="S445" s="35">
        <v>126298.27</v>
      </c>
      <c r="T445" s="35">
        <v>126298.28</v>
      </c>
      <c r="U445" s="2">
        <v>138997.69</v>
      </c>
    </row>
    <row r="446" spans="1:21" ht="13.15" customHeight="1" x14ac:dyDescent="0.2">
      <c r="A446" s="85" t="s">
        <v>958</v>
      </c>
      <c r="B446" s="3" t="s">
        <v>959</v>
      </c>
      <c r="C446" s="10" t="s">
        <v>15</v>
      </c>
      <c r="D446" s="10" t="s">
        <v>26</v>
      </c>
      <c r="E446" s="10" t="s">
        <v>17</v>
      </c>
      <c r="F446" s="2">
        <v>25.65</v>
      </c>
      <c r="G446" s="2">
        <v>29.01</v>
      </c>
      <c r="H446" s="2">
        <v>29.020000000000003</v>
      </c>
      <c r="I446" s="2">
        <v>32.36</v>
      </c>
      <c r="J446" s="2">
        <v>32.369999999999997</v>
      </c>
      <c r="K446" s="2">
        <v>35.72</v>
      </c>
      <c r="L446" s="2">
        <v>35.729999999999997</v>
      </c>
      <c r="M446" s="2">
        <v>39.07</v>
      </c>
      <c r="N446" s="2">
        <v>53346.94</v>
      </c>
      <c r="O446" s="2">
        <v>60327.47</v>
      </c>
      <c r="P446" s="2">
        <v>60327.48</v>
      </c>
      <c r="Q446" s="35">
        <v>67308</v>
      </c>
      <c r="R446" s="35">
        <v>67308.009999999995</v>
      </c>
      <c r="S446" s="35">
        <v>74288.53</v>
      </c>
      <c r="T446" s="35">
        <v>74288.539999999994</v>
      </c>
      <c r="U446" s="2">
        <v>81269.06</v>
      </c>
    </row>
    <row r="447" spans="1:21" ht="13.15" customHeight="1" x14ac:dyDescent="0.2">
      <c r="A447" s="85" t="s">
        <v>960</v>
      </c>
      <c r="B447" s="3" t="s">
        <v>961</v>
      </c>
      <c r="C447" s="10" t="s">
        <v>15</v>
      </c>
      <c r="D447" s="10" t="s">
        <v>340</v>
      </c>
      <c r="E447" s="10" t="s">
        <v>17</v>
      </c>
      <c r="F447" s="2">
        <v>29.36</v>
      </c>
      <c r="G447" s="2">
        <v>33.200000000000003</v>
      </c>
      <c r="H447" s="2">
        <v>33.21</v>
      </c>
      <c r="I447" s="2">
        <v>37.04</v>
      </c>
      <c r="J447" s="2">
        <v>37.049999999999997</v>
      </c>
      <c r="K447" s="2">
        <v>40.880000000000003</v>
      </c>
      <c r="L447" s="2">
        <v>40.89</v>
      </c>
      <c r="M447" s="2">
        <v>44.72</v>
      </c>
      <c r="N447" s="2">
        <v>61061.22</v>
      </c>
      <c r="O447" s="2">
        <v>69051.179999999993</v>
      </c>
      <c r="P447" s="2">
        <v>69051.189999999988</v>
      </c>
      <c r="Q447" s="35">
        <v>77041.14</v>
      </c>
      <c r="R447" s="35">
        <v>77041.149999999994</v>
      </c>
      <c r="S447" s="35">
        <v>85031.1</v>
      </c>
      <c r="T447" s="35">
        <v>85031.11</v>
      </c>
      <c r="U447" s="2">
        <v>93021.06</v>
      </c>
    </row>
    <row r="448" spans="1:21" ht="13.15" customHeight="1" x14ac:dyDescent="0.2">
      <c r="A448" s="85" t="s">
        <v>962</v>
      </c>
      <c r="B448" s="3" t="s">
        <v>963</v>
      </c>
      <c r="C448" s="10" t="s">
        <v>15</v>
      </c>
      <c r="D448" s="10" t="s">
        <v>789</v>
      </c>
      <c r="E448" s="10" t="s">
        <v>17</v>
      </c>
      <c r="F448" s="2">
        <v>33.159999999999997</v>
      </c>
      <c r="G448" s="2">
        <v>37.5</v>
      </c>
      <c r="H448" s="2">
        <v>37.51</v>
      </c>
      <c r="I448" s="2">
        <v>41.84</v>
      </c>
      <c r="J448" s="2">
        <v>41.85</v>
      </c>
      <c r="K448" s="2">
        <v>46.18</v>
      </c>
      <c r="L448" s="2">
        <v>46.19</v>
      </c>
      <c r="M448" s="2">
        <v>50.52</v>
      </c>
      <c r="N448" s="2">
        <v>68979.59</v>
      </c>
      <c r="O448" s="2">
        <v>78005.679999999993</v>
      </c>
      <c r="P448" s="2">
        <v>78005.689999999988</v>
      </c>
      <c r="Q448" s="35">
        <v>87031.77</v>
      </c>
      <c r="R448" s="35">
        <v>87031.78</v>
      </c>
      <c r="S448" s="35">
        <v>96057.85</v>
      </c>
      <c r="T448" s="35">
        <v>96057.86</v>
      </c>
      <c r="U448" s="2">
        <v>105083.94</v>
      </c>
    </row>
    <row r="449" spans="1:21" ht="13.15" customHeight="1" x14ac:dyDescent="0.2">
      <c r="A449" s="84" t="s">
        <v>1742</v>
      </c>
      <c r="B449" s="3" t="s">
        <v>1735</v>
      </c>
      <c r="C449" s="10" t="s">
        <v>104</v>
      </c>
      <c r="D449" s="10" t="s">
        <v>250</v>
      </c>
      <c r="E449" s="10" t="s">
        <v>17</v>
      </c>
      <c r="F449" s="2">
        <v>36.729999999999997</v>
      </c>
      <c r="G449" s="2">
        <v>42.02</v>
      </c>
      <c r="H449" s="2">
        <v>42.03</v>
      </c>
      <c r="I449" s="2">
        <v>47.31</v>
      </c>
      <c r="J449" s="2">
        <v>47.32</v>
      </c>
      <c r="K449" s="2">
        <v>52.6</v>
      </c>
      <c r="L449" s="2">
        <v>52.61</v>
      </c>
      <c r="M449" s="2">
        <v>57.89</v>
      </c>
      <c r="N449" s="2">
        <v>76400</v>
      </c>
      <c r="O449" s="2">
        <v>87400.41</v>
      </c>
      <c r="P449" s="2">
        <v>87400.42</v>
      </c>
      <c r="Q449" s="35">
        <v>98400.82</v>
      </c>
      <c r="R449" s="35">
        <v>98400.83</v>
      </c>
      <c r="S449" s="35">
        <v>109401.22</v>
      </c>
      <c r="T449" s="35">
        <v>109401.23</v>
      </c>
      <c r="U449" s="2">
        <v>120401.63</v>
      </c>
    </row>
    <row r="450" spans="1:21" ht="13.15" customHeight="1" x14ac:dyDescent="0.2">
      <c r="A450" s="83" t="s">
        <v>204</v>
      </c>
      <c r="B450" s="3" t="s">
        <v>205</v>
      </c>
      <c r="C450" s="10" t="s">
        <v>47</v>
      </c>
      <c r="D450" s="10" t="s">
        <v>48</v>
      </c>
      <c r="E450" s="10" t="s">
        <v>49</v>
      </c>
      <c r="F450" s="2">
        <v>36.729999999999997</v>
      </c>
      <c r="G450" s="2">
        <v>42.02</v>
      </c>
      <c r="H450" s="2">
        <v>42.03</v>
      </c>
      <c r="I450" s="2">
        <v>47.31</v>
      </c>
      <c r="J450" s="2">
        <v>47.32</v>
      </c>
      <c r="K450" s="2">
        <v>52.6</v>
      </c>
      <c r="L450" s="2">
        <v>52.61</v>
      </c>
      <c r="M450" s="2">
        <v>57.89</v>
      </c>
      <c r="N450" s="2">
        <v>76400</v>
      </c>
      <c r="O450" s="2">
        <v>87400.41</v>
      </c>
      <c r="P450" s="2">
        <v>87400.42</v>
      </c>
      <c r="Q450" s="35">
        <v>98400.82</v>
      </c>
      <c r="R450" s="35">
        <v>98400.83</v>
      </c>
      <c r="S450" s="35">
        <v>109401.22</v>
      </c>
      <c r="T450" s="35">
        <v>109401.23</v>
      </c>
      <c r="U450" s="2">
        <v>120401.63</v>
      </c>
    </row>
    <row r="451" spans="1:21" ht="13.15" customHeight="1" x14ac:dyDescent="0.2">
      <c r="A451" s="83" t="s">
        <v>56</v>
      </c>
      <c r="B451" s="3" t="s">
        <v>57</v>
      </c>
      <c r="C451" s="10" t="s">
        <v>47</v>
      </c>
      <c r="D451" s="10" t="s">
        <v>58</v>
      </c>
      <c r="E451" s="10" t="s">
        <v>49</v>
      </c>
      <c r="F451" s="2">
        <v>25</v>
      </c>
      <c r="G451" s="2">
        <v>28.27</v>
      </c>
      <c r="H451" s="2">
        <v>28.28</v>
      </c>
      <c r="I451" s="2">
        <v>31.55</v>
      </c>
      <c r="J451" s="2">
        <v>31.560000000000002</v>
      </c>
      <c r="K451" s="2">
        <v>34.82</v>
      </c>
      <c r="L451" s="2">
        <v>34.83</v>
      </c>
      <c r="M451" s="2">
        <v>38.090000000000003</v>
      </c>
      <c r="N451" s="2">
        <v>52000</v>
      </c>
      <c r="O451" s="2">
        <v>58804.28</v>
      </c>
      <c r="P451" s="2">
        <v>58804.29</v>
      </c>
      <c r="Q451" s="35">
        <v>65608.570000000007</v>
      </c>
      <c r="R451" s="35">
        <v>65608.58</v>
      </c>
      <c r="S451" s="35">
        <v>72412.850000000006</v>
      </c>
      <c r="T451" s="35">
        <v>72412.86</v>
      </c>
      <c r="U451" s="2">
        <v>79217.13</v>
      </c>
    </row>
    <row r="452" spans="1:21" ht="13.15" customHeight="1" x14ac:dyDescent="0.2">
      <c r="A452" s="83" t="s">
        <v>50</v>
      </c>
      <c r="B452" s="3" t="s">
        <v>51</v>
      </c>
      <c r="C452" s="10" t="s">
        <v>47</v>
      </c>
      <c r="D452" s="10" t="s">
        <v>52</v>
      </c>
      <c r="E452" s="10" t="s">
        <v>49</v>
      </c>
      <c r="F452" s="2">
        <v>29.04</v>
      </c>
      <c r="G452" s="2">
        <v>32.840000000000003</v>
      </c>
      <c r="H452" s="2">
        <v>32.85</v>
      </c>
      <c r="I452" s="2">
        <v>36.64</v>
      </c>
      <c r="J452" s="2">
        <v>36.65</v>
      </c>
      <c r="K452" s="2">
        <v>40.44</v>
      </c>
      <c r="L452" s="2">
        <v>40.449999999999996</v>
      </c>
      <c r="M452" s="2">
        <v>44.24</v>
      </c>
      <c r="N452" s="2">
        <v>60408.160000000003</v>
      </c>
      <c r="O452" s="2">
        <v>68312.67</v>
      </c>
      <c r="P452" s="2">
        <v>68312.679999999993</v>
      </c>
      <c r="Q452" s="35">
        <v>76217.17</v>
      </c>
      <c r="R452" s="35">
        <v>76217.179999999993</v>
      </c>
      <c r="S452" s="35">
        <v>84121.68</v>
      </c>
      <c r="T452" s="35">
        <v>84121.689999999988</v>
      </c>
      <c r="U452" s="2">
        <v>92026.18</v>
      </c>
    </row>
    <row r="453" spans="1:21" ht="13.15" customHeight="1" x14ac:dyDescent="0.2">
      <c r="A453" s="83" t="s">
        <v>53</v>
      </c>
      <c r="B453" s="3" t="s">
        <v>54</v>
      </c>
      <c r="C453" s="10" t="s">
        <v>47</v>
      </c>
      <c r="D453" s="10" t="s">
        <v>55</v>
      </c>
      <c r="E453" s="10" t="s">
        <v>49</v>
      </c>
      <c r="F453" s="2">
        <v>32.31</v>
      </c>
      <c r="G453" s="2">
        <v>36.96</v>
      </c>
      <c r="H453" s="2">
        <v>36.97</v>
      </c>
      <c r="I453" s="2">
        <v>41.61</v>
      </c>
      <c r="J453" s="2">
        <v>41.62</v>
      </c>
      <c r="K453" s="2">
        <v>46.26</v>
      </c>
      <c r="L453" s="2">
        <v>46.269999999999996</v>
      </c>
      <c r="M453" s="2">
        <v>50.91</v>
      </c>
      <c r="N453" s="2">
        <v>67200</v>
      </c>
      <c r="O453" s="2">
        <v>76875.75</v>
      </c>
      <c r="P453" s="2">
        <v>76875.759999999995</v>
      </c>
      <c r="Q453" s="35">
        <v>86551.5</v>
      </c>
      <c r="R453" s="35">
        <v>86551.51</v>
      </c>
      <c r="S453" s="35">
        <v>96227.25</v>
      </c>
      <c r="T453" s="35">
        <v>96227.26</v>
      </c>
      <c r="U453" s="2">
        <v>105902.99999999999</v>
      </c>
    </row>
    <row r="454" spans="1:21" ht="13.15" customHeight="1" x14ac:dyDescent="0.2">
      <c r="A454" s="83" t="s">
        <v>45</v>
      </c>
      <c r="B454" s="3" t="s">
        <v>46</v>
      </c>
      <c r="C454" s="10" t="s">
        <v>47</v>
      </c>
      <c r="D454" s="10" t="s">
        <v>48</v>
      </c>
      <c r="E454" s="10" t="s">
        <v>49</v>
      </c>
      <c r="F454" s="2">
        <v>36.729999999999997</v>
      </c>
      <c r="G454" s="2">
        <v>42.02</v>
      </c>
      <c r="H454" s="2">
        <v>42.03</v>
      </c>
      <c r="I454" s="2">
        <v>47.31</v>
      </c>
      <c r="J454" s="2">
        <v>47.32</v>
      </c>
      <c r="K454" s="2">
        <v>52.6</v>
      </c>
      <c r="L454" s="2">
        <v>52.61</v>
      </c>
      <c r="M454" s="2">
        <v>57.89</v>
      </c>
      <c r="N454" s="2">
        <v>76400</v>
      </c>
      <c r="O454" s="2">
        <v>87400.41</v>
      </c>
      <c r="P454" s="2">
        <v>87400.42</v>
      </c>
      <c r="Q454" s="35">
        <v>98400.82</v>
      </c>
      <c r="R454" s="35">
        <v>98400.83</v>
      </c>
      <c r="S454" s="35">
        <v>109401.22</v>
      </c>
      <c r="T454" s="35">
        <v>109401.23</v>
      </c>
      <c r="U454" s="2">
        <v>120401.63</v>
      </c>
    </row>
    <row r="455" spans="1:21" ht="13.15" customHeight="1" x14ac:dyDescent="0.2">
      <c r="A455" s="83" t="s">
        <v>371</v>
      </c>
      <c r="B455" s="3" t="s">
        <v>372</v>
      </c>
      <c r="C455" s="10" t="s">
        <v>15</v>
      </c>
      <c r="D455" s="10" t="s">
        <v>41</v>
      </c>
      <c r="E455" s="10" t="s">
        <v>17</v>
      </c>
      <c r="F455" s="2">
        <v>19.13</v>
      </c>
      <c r="G455" s="2">
        <v>21.38</v>
      </c>
      <c r="H455" s="2">
        <v>21.39</v>
      </c>
      <c r="I455" s="2">
        <v>23.64</v>
      </c>
      <c r="J455" s="2">
        <v>23.650000000000002</v>
      </c>
      <c r="K455" s="2">
        <v>25.89</v>
      </c>
      <c r="L455" s="2">
        <v>25.900000000000002</v>
      </c>
      <c r="M455" s="2">
        <v>28.14</v>
      </c>
      <c r="N455" s="2">
        <v>39791.67</v>
      </c>
      <c r="O455" s="2">
        <v>44475.9</v>
      </c>
      <c r="P455" s="2">
        <v>44475.91</v>
      </c>
      <c r="Q455" s="35">
        <v>49160.12</v>
      </c>
      <c r="R455" s="35">
        <v>49160.130000000005</v>
      </c>
      <c r="S455" s="35">
        <v>53844.35</v>
      </c>
      <c r="T455" s="35">
        <v>53844.36</v>
      </c>
      <c r="U455" s="2">
        <v>58528.57</v>
      </c>
    </row>
    <row r="456" spans="1:21" ht="13.15" customHeight="1" x14ac:dyDescent="0.2">
      <c r="A456" s="83" t="s">
        <v>553</v>
      </c>
      <c r="B456" s="3" t="s">
        <v>1660</v>
      </c>
      <c r="C456" s="10" t="s">
        <v>47</v>
      </c>
      <c r="D456" s="10" t="s">
        <v>108</v>
      </c>
      <c r="E456" s="10" t="s">
        <v>49</v>
      </c>
      <c r="F456" s="2">
        <v>29.36</v>
      </c>
      <c r="G456" s="2">
        <v>33.200000000000003</v>
      </c>
      <c r="H456" s="2">
        <v>33.21</v>
      </c>
      <c r="I456" s="2">
        <v>37.04</v>
      </c>
      <c r="J456" s="2">
        <v>37.049999999999997</v>
      </c>
      <c r="K456" s="2">
        <v>40.880000000000003</v>
      </c>
      <c r="L456" s="2">
        <v>40.89</v>
      </c>
      <c r="M456" s="2">
        <v>44.72</v>
      </c>
      <c r="N456" s="2">
        <v>61061.22</v>
      </c>
      <c r="O456" s="2">
        <v>69051.179999999993</v>
      </c>
      <c r="P456" s="2">
        <v>69051.189999999988</v>
      </c>
      <c r="Q456" s="35">
        <v>77041.14</v>
      </c>
      <c r="R456" s="35">
        <v>77041.149999999994</v>
      </c>
      <c r="S456" s="35">
        <v>85031.1</v>
      </c>
      <c r="T456" s="35">
        <v>85031.11</v>
      </c>
      <c r="U456" s="2">
        <v>93021.06</v>
      </c>
    </row>
    <row r="457" spans="1:21" ht="13.15" customHeight="1" x14ac:dyDescent="0.2">
      <c r="A457" s="83" t="s">
        <v>990</v>
      </c>
      <c r="B457" s="3" t="s">
        <v>991</v>
      </c>
      <c r="C457" s="10" t="s">
        <v>15</v>
      </c>
      <c r="D457" s="10" t="s">
        <v>20</v>
      </c>
      <c r="E457" s="10" t="s">
        <v>17</v>
      </c>
      <c r="F457" s="2">
        <v>17.89</v>
      </c>
      <c r="G457" s="2">
        <v>20</v>
      </c>
      <c r="H457" s="2">
        <v>20.010000000000002</v>
      </c>
      <c r="I457" s="2">
        <v>22.1</v>
      </c>
      <c r="J457" s="2">
        <v>22.110000000000003</v>
      </c>
      <c r="K457" s="2">
        <v>24.21</v>
      </c>
      <c r="L457" s="2">
        <v>24.220000000000002</v>
      </c>
      <c r="M457" s="2">
        <v>26.31</v>
      </c>
      <c r="N457" s="2">
        <v>37208.33</v>
      </c>
      <c r="O457" s="2">
        <v>41588.449999999997</v>
      </c>
      <c r="P457" s="2">
        <v>41588.46</v>
      </c>
      <c r="Q457" s="35">
        <v>45968.57</v>
      </c>
      <c r="R457" s="35">
        <v>45968.58</v>
      </c>
      <c r="S457" s="35">
        <v>50348.69</v>
      </c>
      <c r="T457" s="35">
        <v>50348.700000000004</v>
      </c>
      <c r="U457" s="2">
        <v>54728.81</v>
      </c>
    </row>
    <row r="458" spans="1:21" ht="13.15" customHeight="1" x14ac:dyDescent="0.2">
      <c r="A458" s="84" t="s">
        <v>1819</v>
      </c>
      <c r="B458" s="3" t="s">
        <v>1820</v>
      </c>
      <c r="C458" s="10" t="s">
        <v>47</v>
      </c>
      <c r="D458" s="46" t="s">
        <v>108</v>
      </c>
      <c r="E458" s="10" t="s">
        <v>49</v>
      </c>
      <c r="F458" s="2">
        <v>29.36</v>
      </c>
      <c r="G458" s="2">
        <v>33.200000000000003</v>
      </c>
      <c r="H458" s="2">
        <v>33.21</v>
      </c>
      <c r="I458" s="2">
        <v>37.04</v>
      </c>
      <c r="J458" s="2">
        <v>37.049999999999997</v>
      </c>
      <c r="K458" s="2">
        <v>40.880000000000003</v>
      </c>
      <c r="L458" s="2">
        <v>40.89</v>
      </c>
      <c r="M458" s="2">
        <v>44.72</v>
      </c>
      <c r="N458" s="2">
        <v>61061.22</v>
      </c>
      <c r="O458" s="2">
        <v>69051.179999999993</v>
      </c>
      <c r="P458" s="2">
        <v>69051.189999999988</v>
      </c>
      <c r="Q458" s="35">
        <v>77041.14</v>
      </c>
      <c r="R458" s="35">
        <v>77041.149999999994</v>
      </c>
      <c r="S458" s="35">
        <v>85031.1</v>
      </c>
      <c r="T458" s="35">
        <v>85031.11</v>
      </c>
      <c r="U458" s="2">
        <v>93021.06</v>
      </c>
    </row>
    <row r="459" spans="1:21" ht="13.15" customHeight="1" x14ac:dyDescent="0.2">
      <c r="A459" s="83" t="s">
        <v>562</v>
      </c>
      <c r="B459" s="3" t="s">
        <v>563</v>
      </c>
      <c r="C459" s="10" t="s">
        <v>15</v>
      </c>
      <c r="D459" s="10" t="s">
        <v>95</v>
      </c>
      <c r="E459" s="10" t="s">
        <v>17</v>
      </c>
      <c r="F459" s="2">
        <v>20.149999999999999</v>
      </c>
      <c r="G459" s="2">
        <v>22.52</v>
      </c>
      <c r="H459" s="2">
        <v>22.53</v>
      </c>
      <c r="I459" s="2">
        <v>24.9</v>
      </c>
      <c r="J459" s="2">
        <v>24.91</v>
      </c>
      <c r="K459" s="2">
        <v>27.27</v>
      </c>
      <c r="L459" s="2">
        <v>27.28</v>
      </c>
      <c r="M459" s="2">
        <v>29.64</v>
      </c>
      <c r="N459" s="2">
        <v>41916.67</v>
      </c>
      <c r="O459" s="2">
        <v>46851.05</v>
      </c>
      <c r="P459" s="2">
        <v>46851.060000000005</v>
      </c>
      <c r="Q459" s="35">
        <v>51785.42</v>
      </c>
      <c r="R459" s="35">
        <v>51785.43</v>
      </c>
      <c r="S459" s="35">
        <v>56719.8</v>
      </c>
      <c r="T459" s="35">
        <v>56719.810000000005</v>
      </c>
      <c r="U459" s="2">
        <v>61654.17</v>
      </c>
    </row>
    <row r="460" spans="1:21" ht="13.15" customHeight="1" x14ac:dyDescent="0.2">
      <c r="A460" s="83" t="s">
        <v>475</v>
      </c>
      <c r="B460" s="3" t="s">
        <v>1830</v>
      </c>
      <c r="C460" s="10" t="s">
        <v>47</v>
      </c>
      <c r="D460" s="10" t="s">
        <v>548</v>
      </c>
      <c r="E460" s="10" t="s">
        <v>49</v>
      </c>
      <c r="F460" s="2">
        <v>71.73</v>
      </c>
      <c r="G460" s="2">
        <v>83.21</v>
      </c>
      <c r="H460" s="2">
        <v>83.22</v>
      </c>
      <c r="I460" s="2">
        <v>94.68</v>
      </c>
      <c r="J460" s="2">
        <v>94.690000000000012</v>
      </c>
      <c r="K460" s="2">
        <v>106.16</v>
      </c>
      <c r="L460" s="2">
        <v>106.17</v>
      </c>
      <c r="M460" s="2">
        <v>117.63</v>
      </c>
      <c r="N460" s="2">
        <v>149192.31</v>
      </c>
      <c r="O460" s="2">
        <v>173063.08</v>
      </c>
      <c r="P460" s="2">
        <v>173063.09</v>
      </c>
      <c r="Q460" s="35">
        <v>196933.85</v>
      </c>
      <c r="R460" s="35">
        <v>196933.86000000002</v>
      </c>
      <c r="S460" s="35">
        <v>220804.61</v>
      </c>
      <c r="T460" s="35">
        <v>220804.62</v>
      </c>
      <c r="U460" s="2">
        <v>244675.38</v>
      </c>
    </row>
    <row r="461" spans="1:21" ht="13.15" customHeight="1" x14ac:dyDescent="0.2">
      <c r="A461" s="83" t="s">
        <v>448</v>
      </c>
      <c r="B461" s="3" t="s">
        <v>449</v>
      </c>
      <c r="C461" s="10" t="s">
        <v>47</v>
      </c>
      <c r="D461" s="10" t="s">
        <v>123</v>
      </c>
      <c r="E461" s="10" t="s">
        <v>49</v>
      </c>
      <c r="F461" s="2">
        <v>54.75</v>
      </c>
      <c r="G461" s="2">
        <v>62.81</v>
      </c>
      <c r="H461" s="2">
        <v>62.82</v>
      </c>
      <c r="I461" s="2">
        <v>70.87</v>
      </c>
      <c r="J461" s="2">
        <v>70.88000000000001</v>
      </c>
      <c r="K461" s="2">
        <v>78.92</v>
      </c>
      <c r="L461" s="2">
        <v>78.930000000000007</v>
      </c>
      <c r="M461" s="2">
        <v>86.98</v>
      </c>
      <c r="N461" s="2">
        <v>113882.35</v>
      </c>
      <c r="O461" s="2">
        <v>130644.41</v>
      </c>
      <c r="P461" s="2">
        <v>130644.42</v>
      </c>
      <c r="Q461" s="35">
        <v>147406.47</v>
      </c>
      <c r="R461" s="35">
        <v>147406.48000000001</v>
      </c>
      <c r="S461" s="35">
        <v>164168.53</v>
      </c>
      <c r="T461" s="35">
        <v>164168.54</v>
      </c>
      <c r="U461" s="2">
        <v>180930.59</v>
      </c>
    </row>
    <row r="462" spans="1:21" ht="13.15" customHeight="1" x14ac:dyDescent="0.2">
      <c r="A462" s="83" t="s">
        <v>1307</v>
      </c>
      <c r="B462" s="3" t="s">
        <v>1308</v>
      </c>
      <c r="C462" s="10" t="s">
        <v>47</v>
      </c>
      <c r="D462" s="10" t="s">
        <v>48</v>
      </c>
      <c r="E462" s="10" t="s">
        <v>49</v>
      </c>
      <c r="F462" s="2">
        <v>36.729999999999997</v>
      </c>
      <c r="G462" s="2">
        <v>42.02</v>
      </c>
      <c r="H462" s="2">
        <v>42.03</v>
      </c>
      <c r="I462" s="2">
        <v>47.31</v>
      </c>
      <c r="J462" s="2">
        <v>47.32</v>
      </c>
      <c r="K462" s="2">
        <v>52.6</v>
      </c>
      <c r="L462" s="2">
        <v>52.61</v>
      </c>
      <c r="M462" s="2">
        <v>57.89</v>
      </c>
      <c r="N462" s="2">
        <v>76400</v>
      </c>
      <c r="O462" s="2">
        <v>87400.41</v>
      </c>
      <c r="P462" s="2">
        <v>87400.42</v>
      </c>
      <c r="Q462" s="35">
        <v>98400.82</v>
      </c>
      <c r="R462" s="35">
        <v>98400.83</v>
      </c>
      <c r="S462" s="35">
        <v>109401.22</v>
      </c>
      <c r="T462" s="35">
        <v>109401.23</v>
      </c>
      <c r="U462" s="2">
        <v>120401.63</v>
      </c>
    </row>
    <row r="463" spans="1:21" ht="13.15" customHeight="1" x14ac:dyDescent="0.2">
      <c r="A463" s="83" t="s">
        <v>13</v>
      </c>
      <c r="B463" s="3" t="s">
        <v>14</v>
      </c>
      <c r="C463" s="10" t="s">
        <v>15</v>
      </c>
      <c r="D463" s="10" t="s">
        <v>16</v>
      </c>
      <c r="E463" s="10" t="s">
        <v>17</v>
      </c>
      <c r="F463" s="2">
        <v>21.59</v>
      </c>
      <c r="G463" s="2">
        <v>24.41</v>
      </c>
      <c r="H463" s="2">
        <v>24.42</v>
      </c>
      <c r="I463" s="2">
        <v>27.24</v>
      </c>
      <c r="J463" s="2">
        <v>27.25</v>
      </c>
      <c r="K463" s="2">
        <v>30.06</v>
      </c>
      <c r="L463" s="2">
        <v>30.07</v>
      </c>
      <c r="M463" s="2">
        <v>32.880000000000003</v>
      </c>
      <c r="N463" s="2">
        <v>44897.96</v>
      </c>
      <c r="O463" s="2">
        <v>50772.93</v>
      </c>
      <c r="P463" s="2">
        <v>50772.94</v>
      </c>
      <c r="Q463" s="35">
        <v>56647.9</v>
      </c>
      <c r="R463" s="35">
        <v>56647.91</v>
      </c>
      <c r="S463" s="35">
        <v>62522.86</v>
      </c>
      <c r="T463" s="35">
        <v>62522.87</v>
      </c>
      <c r="U463" s="2">
        <v>68397.83</v>
      </c>
    </row>
    <row r="464" spans="1:21" ht="13.15" customHeight="1" x14ac:dyDescent="0.2">
      <c r="A464" s="83" t="s">
        <v>263</v>
      </c>
      <c r="B464" s="3" t="s">
        <v>264</v>
      </c>
      <c r="C464" s="10" t="s">
        <v>47</v>
      </c>
      <c r="D464" s="10" t="s">
        <v>52</v>
      </c>
      <c r="E464" s="10" t="s">
        <v>49</v>
      </c>
      <c r="F464" s="2">
        <v>29.04</v>
      </c>
      <c r="G464" s="2">
        <v>32.840000000000003</v>
      </c>
      <c r="H464" s="2">
        <v>32.85</v>
      </c>
      <c r="I464" s="2">
        <v>36.64</v>
      </c>
      <c r="J464" s="2">
        <v>36.65</v>
      </c>
      <c r="K464" s="2">
        <v>40.44</v>
      </c>
      <c r="L464" s="2">
        <v>40.449999999999996</v>
      </c>
      <c r="M464" s="2">
        <v>44.24</v>
      </c>
      <c r="N464" s="2">
        <v>60408.160000000003</v>
      </c>
      <c r="O464" s="2">
        <v>68312.67</v>
      </c>
      <c r="P464" s="2">
        <v>68312.679999999993</v>
      </c>
      <c r="Q464" s="35">
        <v>76217.17</v>
      </c>
      <c r="R464" s="35">
        <v>76217.179999999993</v>
      </c>
      <c r="S464" s="35">
        <v>84121.68</v>
      </c>
      <c r="T464" s="35">
        <v>84121.689999999988</v>
      </c>
      <c r="U464" s="2">
        <v>92026.18</v>
      </c>
    </row>
    <row r="465" spans="1:21" ht="13.15" customHeight="1" x14ac:dyDescent="0.2">
      <c r="A465" s="83" t="s">
        <v>748</v>
      </c>
      <c r="B465" s="3" t="s">
        <v>749</v>
      </c>
      <c r="C465" s="10" t="s">
        <v>15</v>
      </c>
      <c r="D465" s="10" t="s">
        <v>41</v>
      </c>
      <c r="E465" s="10" t="s">
        <v>17</v>
      </c>
      <c r="F465" s="2">
        <v>19.13</v>
      </c>
      <c r="G465" s="2">
        <v>21.38</v>
      </c>
      <c r="H465" s="2">
        <v>21.39</v>
      </c>
      <c r="I465" s="2">
        <v>23.64</v>
      </c>
      <c r="J465" s="2">
        <v>23.650000000000002</v>
      </c>
      <c r="K465" s="2">
        <v>25.89</v>
      </c>
      <c r="L465" s="2">
        <v>25.900000000000002</v>
      </c>
      <c r="M465" s="2">
        <v>28.14</v>
      </c>
      <c r="N465" s="2">
        <v>39791.67</v>
      </c>
      <c r="O465" s="2">
        <v>44475.9</v>
      </c>
      <c r="P465" s="2">
        <v>44475.91</v>
      </c>
      <c r="Q465" s="35">
        <v>49160.12</v>
      </c>
      <c r="R465" s="35">
        <v>49160.130000000005</v>
      </c>
      <c r="S465" s="35">
        <v>53844.35</v>
      </c>
      <c r="T465" s="35">
        <v>53844.36</v>
      </c>
      <c r="U465" s="2">
        <v>58528.57</v>
      </c>
    </row>
    <row r="466" spans="1:21" ht="13.15" customHeight="1" x14ac:dyDescent="0.2">
      <c r="A466" s="83" t="s">
        <v>616</v>
      </c>
      <c r="B466" s="3" t="s">
        <v>617</v>
      </c>
      <c r="C466" s="10" t="s">
        <v>47</v>
      </c>
      <c r="D466" s="10" t="s">
        <v>74</v>
      </c>
      <c r="E466" s="10" t="s">
        <v>49</v>
      </c>
      <c r="F466" s="2">
        <v>36.81</v>
      </c>
      <c r="G466" s="2">
        <v>42.11</v>
      </c>
      <c r="H466" s="2">
        <v>42.12</v>
      </c>
      <c r="I466" s="2">
        <v>47.41</v>
      </c>
      <c r="J466" s="2">
        <v>47.419999999999995</v>
      </c>
      <c r="K466" s="2">
        <v>52.71</v>
      </c>
      <c r="L466" s="2">
        <v>52.72</v>
      </c>
      <c r="M466" s="2">
        <v>58.01</v>
      </c>
      <c r="N466" s="2">
        <v>76560</v>
      </c>
      <c r="O466" s="2">
        <v>87583.45</v>
      </c>
      <c r="P466" s="2">
        <v>87583.459999999992</v>
      </c>
      <c r="Q466" s="35">
        <v>98606.89</v>
      </c>
      <c r="R466" s="35">
        <v>98606.9</v>
      </c>
      <c r="S466" s="35">
        <v>109630.34</v>
      </c>
      <c r="T466" s="35">
        <v>109630.34999999999</v>
      </c>
      <c r="U466" s="2">
        <v>120653.78</v>
      </c>
    </row>
    <row r="467" spans="1:21" ht="13.15" customHeight="1" x14ac:dyDescent="0.2">
      <c r="A467" s="83" t="s">
        <v>144</v>
      </c>
      <c r="B467" s="3" t="s">
        <v>145</v>
      </c>
      <c r="C467" s="10" t="s">
        <v>47</v>
      </c>
      <c r="D467" s="10" t="s">
        <v>52</v>
      </c>
      <c r="E467" s="10" t="s">
        <v>49</v>
      </c>
      <c r="F467" s="2">
        <v>29.04</v>
      </c>
      <c r="G467" s="2">
        <v>32.840000000000003</v>
      </c>
      <c r="H467" s="2">
        <v>32.85</v>
      </c>
      <c r="I467" s="2">
        <v>36.64</v>
      </c>
      <c r="J467" s="2">
        <v>36.65</v>
      </c>
      <c r="K467" s="2">
        <v>40.44</v>
      </c>
      <c r="L467" s="2">
        <v>40.449999999999996</v>
      </c>
      <c r="M467" s="2">
        <v>44.24</v>
      </c>
      <c r="N467" s="2">
        <v>60408.160000000003</v>
      </c>
      <c r="O467" s="2">
        <v>68312.67</v>
      </c>
      <c r="P467" s="2">
        <v>68312.679999999993</v>
      </c>
      <c r="Q467" s="35">
        <v>76217.17</v>
      </c>
      <c r="R467" s="35">
        <v>76217.179999999993</v>
      </c>
      <c r="S467" s="35">
        <v>84121.68</v>
      </c>
      <c r="T467" s="35">
        <v>84121.689999999988</v>
      </c>
      <c r="U467" s="2">
        <v>92026.18</v>
      </c>
    </row>
    <row r="468" spans="1:21" ht="13.15" customHeight="1" x14ac:dyDescent="0.2">
      <c r="A468" s="83" t="s">
        <v>226</v>
      </c>
      <c r="B468" s="3" t="s">
        <v>227</v>
      </c>
      <c r="C468" s="10" t="s">
        <v>104</v>
      </c>
      <c r="D468" s="10" t="s">
        <v>16</v>
      </c>
      <c r="E468" s="10" t="s">
        <v>17</v>
      </c>
      <c r="F468" s="2">
        <v>21.59</v>
      </c>
      <c r="G468" s="2">
        <v>24.41</v>
      </c>
      <c r="H468" s="2">
        <v>24.42</v>
      </c>
      <c r="I468" s="2">
        <v>27.24</v>
      </c>
      <c r="J468" s="2">
        <v>27.25</v>
      </c>
      <c r="K468" s="2">
        <v>30.06</v>
      </c>
      <c r="L468" s="2">
        <v>30.07</v>
      </c>
      <c r="M468" s="2">
        <v>32.880000000000003</v>
      </c>
      <c r="N468" s="2">
        <v>44897.96</v>
      </c>
      <c r="O468" s="2">
        <v>50772.93</v>
      </c>
      <c r="P468" s="2">
        <v>50772.94</v>
      </c>
      <c r="Q468" s="35">
        <v>56647.9</v>
      </c>
      <c r="R468" s="35">
        <v>56647.91</v>
      </c>
      <c r="S468" s="35">
        <v>62522.86</v>
      </c>
      <c r="T468" s="35">
        <v>62522.87</v>
      </c>
      <c r="U468" s="2">
        <v>68397.83</v>
      </c>
    </row>
    <row r="469" spans="1:21" ht="13.15" customHeight="1" x14ac:dyDescent="0.2">
      <c r="A469" s="83" t="s">
        <v>86</v>
      </c>
      <c r="B469" s="3" t="s">
        <v>87</v>
      </c>
      <c r="C469" s="10" t="s">
        <v>47</v>
      </c>
      <c r="D469" s="10" t="s">
        <v>58</v>
      </c>
      <c r="E469" s="10" t="s">
        <v>49</v>
      </c>
      <c r="F469" s="2">
        <v>25</v>
      </c>
      <c r="G469" s="2">
        <v>28.27</v>
      </c>
      <c r="H469" s="2">
        <v>28.28</v>
      </c>
      <c r="I469" s="2">
        <v>31.55</v>
      </c>
      <c r="J469" s="2">
        <v>31.560000000000002</v>
      </c>
      <c r="K469" s="2">
        <v>34.82</v>
      </c>
      <c r="L469" s="2">
        <v>34.83</v>
      </c>
      <c r="M469" s="2">
        <v>38.090000000000003</v>
      </c>
      <c r="N469" s="2">
        <v>52000</v>
      </c>
      <c r="O469" s="2">
        <v>58804.28</v>
      </c>
      <c r="P469" s="2">
        <v>58804.29</v>
      </c>
      <c r="Q469" s="35">
        <v>65608.570000000007</v>
      </c>
      <c r="R469" s="35">
        <v>65608.58</v>
      </c>
      <c r="S469" s="35">
        <v>72412.850000000006</v>
      </c>
      <c r="T469" s="35">
        <v>72412.86</v>
      </c>
      <c r="U469" s="2">
        <v>79217.13</v>
      </c>
    </row>
    <row r="470" spans="1:21" ht="13.15" customHeight="1" x14ac:dyDescent="0.2">
      <c r="A470" s="83" t="s">
        <v>224</v>
      </c>
      <c r="B470" s="3" t="s">
        <v>225</v>
      </c>
      <c r="C470" s="10" t="s">
        <v>15</v>
      </c>
      <c r="D470" s="10" t="s">
        <v>20</v>
      </c>
      <c r="E470" s="10" t="s">
        <v>17</v>
      </c>
      <c r="F470" s="2">
        <v>17.89</v>
      </c>
      <c r="G470" s="2">
        <v>20</v>
      </c>
      <c r="H470" s="2">
        <v>20.010000000000002</v>
      </c>
      <c r="I470" s="2">
        <v>22.1</v>
      </c>
      <c r="J470" s="2">
        <v>22.110000000000003</v>
      </c>
      <c r="K470" s="2">
        <v>24.21</v>
      </c>
      <c r="L470" s="2">
        <v>24.220000000000002</v>
      </c>
      <c r="M470" s="2">
        <v>26.31</v>
      </c>
      <c r="N470" s="2">
        <v>37208.33</v>
      </c>
      <c r="O470" s="2">
        <v>41588.449999999997</v>
      </c>
      <c r="P470" s="2">
        <v>41588.46</v>
      </c>
      <c r="Q470" s="35">
        <v>45968.57</v>
      </c>
      <c r="R470" s="35">
        <v>45968.58</v>
      </c>
      <c r="S470" s="35">
        <v>50348.69</v>
      </c>
      <c r="T470" s="35">
        <v>50348.700000000004</v>
      </c>
      <c r="U470" s="2">
        <v>54728.81</v>
      </c>
    </row>
    <row r="471" spans="1:21" ht="13.15" customHeight="1" x14ac:dyDescent="0.2">
      <c r="A471" s="83" t="s">
        <v>614</v>
      </c>
      <c r="B471" s="3" t="s">
        <v>615</v>
      </c>
      <c r="C471" s="10" t="s">
        <v>104</v>
      </c>
      <c r="D471" s="10" t="s">
        <v>161</v>
      </c>
      <c r="E471" s="10" t="s">
        <v>17</v>
      </c>
      <c r="F471" s="2">
        <v>25</v>
      </c>
      <c r="G471" s="2">
        <v>28.27</v>
      </c>
      <c r="H471" s="2">
        <v>28.28</v>
      </c>
      <c r="I471" s="2">
        <v>31.55</v>
      </c>
      <c r="J471" s="2">
        <v>31.560000000000002</v>
      </c>
      <c r="K471" s="2">
        <v>34.82</v>
      </c>
      <c r="L471" s="2">
        <v>34.83</v>
      </c>
      <c r="M471" s="2">
        <v>38.090000000000003</v>
      </c>
      <c r="N471" s="2">
        <v>52000</v>
      </c>
      <c r="O471" s="2">
        <v>58804.28</v>
      </c>
      <c r="P471" s="2">
        <v>58804.29</v>
      </c>
      <c r="Q471" s="35">
        <v>65608.570000000007</v>
      </c>
      <c r="R471" s="35">
        <v>65608.58</v>
      </c>
      <c r="S471" s="35">
        <v>72412.850000000006</v>
      </c>
      <c r="T471" s="35">
        <v>72412.86</v>
      </c>
      <c r="U471" s="2">
        <v>79217.13</v>
      </c>
    </row>
    <row r="472" spans="1:21" ht="13.15" customHeight="1" x14ac:dyDescent="0.2">
      <c r="A472" s="83" t="s">
        <v>375</v>
      </c>
      <c r="B472" s="3" t="s">
        <v>376</v>
      </c>
      <c r="C472" s="10" t="s">
        <v>15</v>
      </c>
      <c r="D472" s="10" t="s">
        <v>113</v>
      </c>
      <c r="E472" s="10" t="s">
        <v>17</v>
      </c>
      <c r="F472" s="2">
        <v>15</v>
      </c>
      <c r="G472" s="2">
        <v>16.13</v>
      </c>
      <c r="H472" s="2">
        <v>16.14</v>
      </c>
      <c r="I472" s="2">
        <v>17.260000000000002</v>
      </c>
      <c r="J472" s="2">
        <v>17.270000000000003</v>
      </c>
      <c r="K472" s="2">
        <v>18.38</v>
      </c>
      <c r="L472" s="2">
        <v>18.39</v>
      </c>
      <c r="M472" s="2">
        <v>19.510000000000002</v>
      </c>
      <c r="N472" s="2">
        <v>31200</v>
      </c>
      <c r="O472" s="2">
        <v>33542.910000000003</v>
      </c>
      <c r="P472" s="2">
        <v>33542.920000000006</v>
      </c>
      <c r="Q472" s="35">
        <v>35885.82</v>
      </c>
      <c r="R472" s="35">
        <v>35885.83</v>
      </c>
      <c r="S472" s="35">
        <v>38228.730000000003</v>
      </c>
      <c r="T472" s="35">
        <v>38228.740000000005</v>
      </c>
      <c r="U472" s="2">
        <v>40571.64</v>
      </c>
    </row>
    <row r="473" spans="1:21" ht="13.15" customHeight="1" x14ac:dyDescent="0.2">
      <c r="A473" s="83" t="s">
        <v>530</v>
      </c>
      <c r="B473" s="3" t="s">
        <v>531</v>
      </c>
      <c r="C473" s="10" t="s">
        <v>15</v>
      </c>
      <c r="D473" s="10" t="s">
        <v>16</v>
      </c>
      <c r="E473" s="10" t="s">
        <v>17</v>
      </c>
      <c r="F473" s="2">
        <v>21.59</v>
      </c>
      <c r="G473" s="2">
        <v>24.41</v>
      </c>
      <c r="H473" s="2">
        <v>24.42</v>
      </c>
      <c r="I473" s="2">
        <v>27.24</v>
      </c>
      <c r="J473" s="2">
        <v>27.25</v>
      </c>
      <c r="K473" s="2">
        <v>30.06</v>
      </c>
      <c r="L473" s="2">
        <v>30.07</v>
      </c>
      <c r="M473" s="2">
        <v>32.880000000000003</v>
      </c>
      <c r="N473" s="2">
        <v>44897.96</v>
      </c>
      <c r="O473" s="2">
        <v>50772.93</v>
      </c>
      <c r="P473" s="2">
        <v>50772.94</v>
      </c>
      <c r="Q473" s="35">
        <v>56647.9</v>
      </c>
      <c r="R473" s="35">
        <v>56647.91</v>
      </c>
      <c r="S473" s="35">
        <v>62522.86</v>
      </c>
      <c r="T473" s="35">
        <v>62522.87</v>
      </c>
      <c r="U473" s="2">
        <v>68397.83</v>
      </c>
    </row>
    <row r="474" spans="1:21" ht="13.15" customHeight="1" x14ac:dyDescent="0.2">
      <c r="A474" s="83" t="s">
        <v>349</v>
      </c>
      <c r="B474" s="3" t="s">
        <v>350</v>
      </c>
      <c r="C474" s="10" t="s">
        <v>47</v>
      </c>
      <c r="D474" s="10" t="s">
        <v>319</v>
      </c>
      <c r="E474" s="10" t="s">
        <v>49</v>
      </c>
      <c r="F474" s="2">
        <v>25.65</v>
      </c>
      <c r="G474" s="2">
        <v>29.01</v>
      </c>
      <c r="H474" s="2">
        <v>29.020000000000003</v>
      </c>
      <c r="I474" s="2">
        <v>32.36</v>
      </c>
      <c r="J474" s="2">
        <v>32.369999999999997</v>
      </c>
      <c r="K474" s="2">
        <v>35.72</v>
      </c>
      <c r="L474" s="2">
        <v>35.729999999999997</v>
      </c>
      <c r="M474" s="2">
        <v>39.07</v>
      </c>
      <c r="N474" s="2">
        <v>53346.94</v>
      </c>
      <c r="O474" s="2">
        <v>60327.47</v>
      </c>
      <c r="P474" s="2">
        <v>60327.48</v>
      </c>
      <c r="Q474" s="35">
        <v>67308</v>
      </c>
      <c r="R474" s="35">
        <v>67308.009999999995</v>
      </c>
      <c r="S474" s="35">
        <v>74288.53</v>
      </c>
      <c r="T474" s="35">
        <v>74288.539999999994</v>
      </c>
      <c r="U474" s="2">
        <v>81269.06</v>
      </c>
    </row>
    <row r="475" spans="1:21" ht="13.15" customHeight="1" x14ac:dyDescent="0.2">
      <c r="A475" s="83" t="s">
        <v>612</v>
      </c>
      <c r="B475" s="3" t="s">
        <v>613</v>
      </c>
      <c r="C475" s="10" t="s">
        <v>104</v>
      </c>
      <c r="D475" s="10" t="s">
        <v>340</v>
      </c>
      <c r="E475" s="10" t="s">
        <v>17</v>
      </c>
      <c r="F475" s="2">
        <v>29.36</v>
      </c>
      <c r="G475" s="2">
        <v>33.200000000000003</v>
      </c>
      <c r="H475" s="2">
        <v>33.21</v>
      </c>
      <c r="I475" s="2">
        <v>37.04</v>
      </c>
      <c r="J475" s="2">
        <v>37.049999999999997</v>
      </c>
      <c r="K475" s="2">
        <v>40.880000000000003</v>
      </c>
      <c r="L475" s="2">
        <v>40.89</v>
      </c>
      <c r="M475" s="2">
        <v>44.72</v>
      </c>
      <c r="N475" s="2">
        <v>61061.22</v>
      </c>
      <c r="O475" s="2">
        <v>69051.179999999993</v>
      </c>
      <c r="P475" s="2">
        <v>69051.189999999988</v>
      </c>
      <c r="Q475" s="35">
        <v>77041.14</v>
      </c>
      <c r="R475" s="35">
        <v>77041.149999999994</v>
      </c>
      <c r="S475" s="35">
        <v>85031.1</v>
      </c>
      <c r="T475" s="35">
        <v>85031.11</v>
      </c>
      <c r="U475" s="2">
        <v>93021.06</v>
      </c>
    </row>
    <row r="476" spans="1:21" ht="13.15" customHeight="1" x14ac:dyDescent="0.2">
      <c r="A476" s="83" t="s">
        <v>1451</v>
      </c>
      <c r="B476" s="3" t="s">
        <v>1452</v>
      </c>
      <c r="C476" s="10" t="s">
        <v>47</v>
      </c>
      <c r="D476" s="10" t="s">
        <v>58</v>
      </c>
      <c r="E476" s="10" t="s">
        <v>49</v>
      </c>
      <c r="F476" s="2">
        <v>25</v>
      </c>
      <c r="G476" s="2">
        <v>28.27</v>
      </c>
      <c r="H476" s="2">
        <v>28.28</v>
      </c>
      <c r="I476" s="2">
        <v>31.55</v>
      </c>
      <c r="J476" s="2">
        <v>31.560000000000002</v>
      </c>
      <c r="K476" s="2">
        <v>34.82</v>
      </c>
      <c r="L476" s="2">
        <v>34.83</v>
      </c>
      <c r="M476" s="2">
        <v>38.090000000000003</v>
      </c>
      <c r="N476" s="2">
        <v>52000</v>
      </c>
      <c r="O476" s="2">
        <v>58804.28</v>
      </c>
      <c r="P476" s="2">
        <v>58804.29</v>
      </c>
      <c r="Q476" s="35">
        <v>65608.570000000007</v>
      </c>
      <c r="R476" s="35">
        <v>65608.58</v>
      </c>
      <c r="S476" s="35">
        <v>72412.850000000006</v>
      </c>
      <c r="T476" s="35">
        <v>72412.86</v>
      </c>
      <c r="U476" s="2">
        <v>79217.13</v>
      </c>
    </row>
    <row r="477" spans="1:21" ht="13.15" customHeight="1" x14ac:dyDescent="0.2">
      <c r="A477" s="83" t="s">
        <v>610</v>
      </c>
      <c r="B477" s="3" t="s">
        <v>611</v>
      </c>
      <c r="C477" s="10" t="s">
        <v>104</v>
      </c>
      <c r="D477" s="10" t="s">
        <v>36</v>
      </c>
      <c r="E477" s="10" t="s">
        <v>17</v>
      </c>
      <c r="F477" s="2">
        <v>16.43</v>
      </c>
      <c r="G477" s="2">
        <v>18.36</v>
      </c>
      <c r="H477" s="2">
        <v>18.37</v>
      </c>
      <c r="I477" s="2">
        <v>20.3</v>
      </c>
      <c r="J477" s="2">
        <v>20.310000000000002</v>
      </c>
      <c r="K477" s="2">
        <v>22.23</v>
      </c>
      <c r="L477" s="2">
        <v>22.240000000000002</v>
      </c>
      <c r="M477" s="2">
        <v>24.161004326923077</v>
      </c>
      <c r="N477" s="2">
        <v>34166.67</v>
      </c>
      <c r="O477" s="2">
        <v>38188.730000000003</v>
      </c>
      <c r="P477" s="2">
        <v>38188.740000000005</v>
      </c>
      <c r="Q477" s="35">
        <v>42210.78</v>
      </c>
      <c r="R477" s="35">
        <v>42210.79</v>
      </c>
      <c r="S477" s="35">
        <v>46232.84</v>
      </c>
      <c r="T477" s="35">
        <v>46232.85</v>
      </c>
      <c r="U477" s="2">
        <v>50254.89</v>
      </c>
    </row>
    <row r="478" spans="1:21" ht="13.15" customHeight="1" x14ac:dyDescent="0.2">
      <c r="A478" s="83" t="s">
        <v>803</v>
      </c>
      <c r="B478" s="3" t="s">
        <v>804</v>
      </c>
      <c r="C478" s="10" t="s">
        <v>15</v>
      </c>
      <c r="D478" s="10" t="s">
        <v>306</v>
      </c>
      <c r="E478" s="10" t="s">
        <v>17</v>
      </c>
      <c r="F478" s="2">
        <v>15.06</v>
      </c>
      <c r="G478" s="2">
        <v>16.84</v>
      </c>
      <c r="H478" s="2">
        <v>16.850000000000001</v>
      </c>
      <c r="I478" s="2">
        <v>18.61</v>
      </c>
      <c r="J478" s="2">
        <v>18.62</v>
      </c>
      <c r="K478" s="2">
        <v>20.39</v>
      </c>
      <c r="L478" s="2">
        <v>20.400000000000002</v>
      </c>
      <c r="M478" s="2">
        <v>22.16</v>
      </c>
      <c r="N478" s="2">
        <v>31333.33</v>
      </c>
      <c r="O478" s="2">
        <v>35021.85</v>
      </c>
      <c r="P478" s="2">
        <v>35021.86</v>
      </c>
      <c r="Q478" s="35">
        <v>38710.379999999997</v>
      </c>
      <c r="R478" s="35">
        <v>38710.39</v>
      </c>
      <c r="S478" s="35">
        <v>42398.9</v>
      </c>
      <c r="T478" s="35">
        <v>42398.91</v>
      </c>
      <c r="U478" s="2">
        <v>46087.42</v>
      </c>
    </row>
    <row r="479" spans="1:21" ht="13.15" customHeight="1" x14ac:dyDescent="0.2">
      <c r="A479" s="85" t="s">
        <v>750</v>
      </c>
      <c r="B479" s="3" t="s">
        <v>751</v>
      </c>
      <c r="C479" s="10" t="s">
        <v>47</v>
      </c>
      <c r="D479" s="10" t="s">
        <v>58</v>
      </c>
      <c r="E479" s="10" t="s">
        <v>49</v>
      </c>
      <c r="F479" s="2">
        <v>25</v>
      </c>
      <c r="G479" s="2">
        <v>28.27</v>
      </c>
      <c r="H479" s="2">
        <v>28.28</v>
      </c>
      <c r="I479" s="2">
        <v>31.55</v>
      </c>
      <c r="J479" s="2">
        <v>31.560000000000002</v>
      </c>
      <c r="K479" s="2">
        <v>34.82</v>
      </c>
      <c r="L479" s="2">
        <v>34.83</v>
      </c>
      <c r="M479" s="2">
        <v>38.090000000000003</v>
      </c>
      <c r="N479" s="2">
        <v>52000</v>
      </c>
      <c r="O479" s="2">
        <v>58804.28</v>
      </c>
      <c r="P479" s="2">
        <v>58804.29</v>
      </c>
      <c r="Q479" s="35">
        <v>65608.570000000007</v>
      </c>
      <c r="R479" s="35">
        <v>65608.58</v>
      </c>
      <c r="S479" s="35">
        <v>72412.850000000006</v>
      </c>
      <c r="T479" s="35">
        <v>72412.86</v>
      </c>
      <c r="U479" s="2">
        <v>79217.13</v>
      </c>
    </row>
    <row r="480" spans="1:21" ht="13.15" customHeight="1" x14ac:dyDescent="0.2">
      <c r="A480" s="83" t="s">
        <v>813</v>
      </c>
      <c r="B480" s="3" t="s">
        <v>1741</v>
      </c>
      <c r="C480" s="10" t="s">
        <v>15</v>
      </c>
      <c r="D480" s="10" t="s">
        <v>16</v>
      </c>
      <c r="E480" s="10" t="s">
        <v>17</v>
      </c>
      <c r="F480" s="2">
        <v>21.59</v>
      </c>
      <c r="G480" s="2">
        <v>24.41</v>
      </c>
      <c r="H480" s="2">
        <v>24.42</v>
      </c>
      <c r="I480" s="2">
        <v>27.24</v>
      </c>
      <c r="J480" s="2">
        <v>27.25</v>
      </c>
      <c r="K480" s="2">
        <v>30.06</v>
      </c>
      <c r="L480" s="2">
        <v>30.07</v>
      </c>
      <c r="M480" s="2">
        <v>32.880000000000003</v>
      </c>
      <c r="N480" s="2">
        <v>44897.96</v>
      </c>
      <c r="O480" s="2">
        <v>50772.93</v>
      </c>
      <c r="P480" s="2">
        <v>50772.94</v>
      </c>
      <c r="Q480" s="35">
        <v>56647.9</v>
      </c>
      <c r="R480" s="35">
        <v>56647.91</v>
      </c>
      <c r="S480" s="35">
        <v>62522.86</v>
      </c>
      <c r="T480" s="35">
        <v>62522.87</v>
      </c>
      <c r="U480" s="2">
        <v>68397.83</v>
      </c>
    </row>
    <row r="481" spans="1:21" ht="13.15" customHeight="1" x14ac:dyDescent="0.2">
      <c r="A481" s="83" t="s">
        <v>814</v>
      </c>
      <c r="B481" s="3" t="s">
        <v>815</v>
      </c>
      <c r="C481" s="10" t="s">
        <v>15</v>
      </c>
      <c r="D481" s="10" t="s">
        <v>41</v>
      </c>
      <c r="E481" s="10" t="s">
        <v>17</v>
      </c>
      <c r="F481" s="2">
        <v>19.13</v>
      </c>
      <c r="G481" s="2">
        <v>21.38</v>
      </c>
      <c r="H481" s="2">
        <v>21.39</v>
      </c>
      <c r="I481" s="2">
        <v>23.64</v>
      </c>
      <c r="J481" s="2">
        <v>23.650000000000002</v>
      </c>
      <c r="K481" s="2">
        <v>25.89</v>
      </c>
      <c r="L481" s="2">
        <v>25.900000000000002</v>
      </c>
      <c r="M481" s="2">
        <v>28.14</v>
      </c>
      <c r="N481" s="2">
        <v>39791.67</v>
      </c>
      <c r="O481" s="2">
        <v>44475.9</v>
      </c>
      <c r="P481" s="2">
        <v>44475.91</v>
      </c>
      <c r="Q481" s="35">
        <v>49160.12</v>
      </c>
      <c r="R481" s="35">
        <v>49160.130000000005</v>
      </c>
      <c r="S481" s="35">
        <v>53844.35</v>
      </c>
      <c r="T481" s="35">
        <v>53844.36</v>
      </c>
      <c r="U481" s="2">
        <v>58528.57</v>
      </c>
    </row>
    <row r="482" spans="1:21" ht="13.15" customHeight="1" x14ac:dyDescent="0.2">
      <c r="A482" s="83" t="s">
        <v>816</v>
      </c>
      <c r="B482" s="3" t="s">
        <v>1740</v>
      </c>
      <c r="C482" s="10" t="s">
        <v>104</v>
      </c>
      <c r="D482" s="10" t="s">
        <v>161</v>
      </c>
      <c r="E482" s="10" t="s">
        <v>17</v>
      </c>
      <c r="F482" s="2">
        <v>25</v>
      </c>
      <c r="G482" s="2">
        <v>28.27</v>
      </c>
      <c r="H482" s="2">
        <v>28.28</v>
      </c>
      <c r="I482" s="2">
        <v>31.55</v>
      </c>
      <c r="J482" s="2">
        <v>31.560000000000002</v>
      </c>
      <c r="K482" s="2">
        <v>34.82</v>
      </c>
      <c r="L482" s="2">
        <v>34.83</v>
      </c>
      <c r="M482" s="2">
        <v>38.090000000000003</v>
      </c>
      <c r="N482" s="2">
        <v>52000</v>
      </c>
      <c r="O482" s="2">
        <v>58804.28</v>
      </c>
      <c r="P482" s="2">
        <v>58804.29</v>
      </c>
      <c r="Q482" s="35">
        <v>65608.570000000007</v>
      </c>
      <c r="R482" s="35">
        <v>65608.58</v>
      </c>
      <c r="S482" s="35">
        <v>72412.850000000006</v>
      </c>
      <c r="T482" s="35">
        <v>72412.86</v>
      </c>
      <c r="U482" s="2">
        <v>79217.13</v>
      </c>
    </row>
    <row r="483" spans="1:21" ht="13.15" customHeight="1" x14ac:dyDescent="0.2">
      <c r="A483" s="83" t="s">
        <v>817</v>
      </c>
      <c r="B483" s="3" t="s">
        <v>818</v>
      </c>
      <c r="C483" s="10" t="s">
        <v>104</v>
      </c>
      <c r="D483" s="10" t="s">
        <v>16</v>
      </c>
      <c r="E483" s="10" t="s">
        <v>17</v>
      </c>
      <c r="F483" s="2">
        <v>21.59</v>
      </c>
      <c r="G483" s="2">
        <v>24.41</v>
      </c>
      <c r="H483" s="2">
        <v>24.42</v>
      </c>
      <c r="I483" s="2">
        <v>27.24</v>
      </c>
      <c r="J483" s="2">
        <v>27.25</v>
      </c>
      <c r="K483" s="2">
        <v>30.06</v>
      </c>
      <c r="L483" s="2">
        <v>30.07</v>
      </c>
      <c r="M483" s="2">
        <v>32.880000000000003</v>
      </c>
      <c r="N483" s="2">
        <v>44897.96</v>
      </c>
      <c r="O483" s="2">
        <v>50772.93</v>
      </c>
      <c r="P483" s="2">
        <v>50772.94</v>
      </c>
      <c r="Q483" s="35">
        <v>56647.9</v>
      </c>
      <c r="R483" s="35">
        <v>56647.91</v>
      </c>
      <c r="S483" s="35">
        <v>62522.86</v>
      </c>
      <c r="T483" s="35">
        <v>62522.87</v>
      </c>
      <c r="U483" s="2">
        <v>68397.83</v>
      </c>
    </row>
    <row r="484" spans="1:21" ht="13.15" customHeight="1" x14ac:dyDescent="0.2">
      <c r="A484" s="83" t="s">
        <v>861</v>
      </c>
      <c r="B484" s="3" t="s">
        <v>862</v>
      </c>
      <c r="C484" s="10" t="s">
        <v>15</v>
      </c>
      <c r="D484" s="10" t="s">
        <v>20</v>
      </c>
      <c r="E484" s="10" t="s">
        <v>17</v>
      </c>
      <c r="F484" s="2">
        <v>17.89</v>
      </c>
      <c r="G484" s="2">
        <v>20</v>
      </c>
      <c r="H484" s="2">
        <v>20.010000000000002</v>
      </c>
      <c r="I484" s="2">
        <v>22.1</v>
      </c>
      <c r="J484" s="2">
        <v>22.110000000000003</v>
      </c>
      <c r="K484" s="2">
        <v>24.21</v>
      </c>
      <c r="L484" s="2">
        <v>24.220000000000002</v>
      </c>
      <c r="M484" s="2">
        <v>26.31</v>
      </c>
      <c r="N484" s="2">
        <v>37208.33</v>
      </c>
      <c r="O484" s="2">
        <v>41588.449999999997</v>
      </c>
      <c r="P484" s="2">
        <v>41588.46</v>
      </c>
      <c r="Q484" s="35">
        <v>45968.57</v>
      </c>
      <c r="R484" s="35">
        <v>45968.58</v>
      </c>
      <c r="S484" s="35">
        <v>50348.69</v>
      </c>
      <c r="T484" s="35">
        <v>50348.700000000004</v>
      </c>
      <c r="U484" s="2">
        <v>54728.81</v>
      </c>
    </row>
    <row r="485" spans="1:21" ht="13.15" customHeight="1" x14ac:dyDescent="0.2">
      <c r="A485" s="83" t="s">
        <v>863</v>
      </c>
      <c r="B485" s="3" t="s">
        <v>864</v>
      </c>
      <c r="C485" s="10" t="s">
        <v>15</v>
      </c>
      <c r="D485" s="10" t="s">
        <v>41</v>
      </c>
      <c r="E485" s="10" t="s">
        <v>17</v>
      </c>
      <c r="F485" s="2">
        <v>19.13</v>
      </c>
      <c r="G485" s="2">
        <v>21.38</v>
      </c>
      <c r="H485" s="2">
        <v>21.39</v>
      </c>
      <c r="I485" s="2">
        <v>23.64</v>
      </c>
      <c r="J485" s="2">
        <v>23.650000000000002</v>
      </c>
      <c r="K485" s="2">
        <v>25.89</v>
      </c>
      <c r="L485" s="2">
        <v>25.900000000000002</v>
      </c>
      <c r="M485" s="2">
        <v>28.14</v>
      </c>
      <c r="N485" s="2">
        <v>39791.67</v>
      </c>
      <c r="O485" s="2">
        <v>44475.9</v>
      </c>
      <c r="P485" s="2">
        <v>44475.91</v>
      </c>
      <c r="Q485" s="35">
        <v>49160.12</v>
      </c>
      <c r="R485" s="35">
        <v>49160.130000000005</v>
      </c>
      <c r="S485" s="35">
        <v>53844.35</v>
      </c>
      <c r="T485" s="35">
        <v>53844.36</v>
      </c>
      <c r="U485" s="2">
        <v>58528.57</v>
      </c>
    </row>
    <row r="486" spans="1:21" ht="13.15" customHeight="1" x14ac:dyDescent="0.2">
      <c r="A486" s="83" t="s">
        <v>1269</v>
      </c>
      <c r="B486" s="3" t="s">
        <v>1270</v>
      </c>
      <c r="C486" s="10" t="s">
        <v>15</v>
      </c>
      <c r="D486" s="10" t="s">
        <v>36</v>
      </c>
      <c r="E486" s="10" t="s">
        <v>17</v>
      </c>
      <c r="F486" s="2">
        <v>16.43</v>
      </c>
      <c r="G486" s="2">
        <v>18.36</v>
      </c>
      <c r="H486" s="2">
        <v>18.37</v>
      </c>
      <c r="I486" s="2">
        <v>20.3</v>
      </c>
      <c r="J486" s="2">
        <v>20.310000000000002</v>
      </c>
      <c r="K486" s="2">
        <v>22.23</v>
      </c>
      <c r="L486" s="2">
        <v>22.240000000000002</v>
      </c>
      <c r="M486" s="2">
        <v>24.161004326923077</v>
      </c>
      <c r="N486" s="2">
        <v>34166.67</v>
      </c>
      <c r="O486" s="2">
        <v>38188.730000000003</v>
      </c>
      <c r="P486" s="2">
        <v>38188.740000000005</v>
      </c>
      <c r="Q486" s="35">
        <v>42210.78</v>
      </c>
      <c r="R486" s="35">
        <v>42210.79</v>
      </c>
      <c r="S486" s="35">
        <v>46232.84</v>
      </c>
      <c r="T486" s="35">
        <v>46232.85</v>
      </c>
      <c r="U486" s="2">
        <v>50254.89</v>
      </c>
    </row>
    <row r="487" spans="1:21" ht="13.15" customHeight="1" x14ac:dyDescent="0.2">
      <c r="A487" s="83" t="s">
        <v>865</v>
      </c>
      <c r="B487" s="3" t="s">
        <v>866</v>
      </c>
      <c r="C487" s="10" t="s">
        <v>15</v>
      </c>
      <c r="D487" s="10" t="s">
        <v>16</v>
      </c>
      <c r="E487" s="10" t="s">
        <v>17</v>
      </c>
      <c r="F487" s="2">
        <v>21.59</v>
      </c>
      <c r="G487" s="2">
        <v>24.41</v>
      </c>
      <c r="H487" s="2">
        <v>24.42</v>
      </c>
      <c r="I487" s="2">
        <v>27.24</v>
      </c>
      <c r="J487" s="2">
        <v>27.25</v>
      </c>
      <c r="K487" s="2">
        <v>30.06</v>
      </c>
      <c r="L487" s="2">
        <v>30.07</v>
      </c>
      <c r="M487" s="2">
        <v>32.880000000000003</v>
      </c>
      <c r="N487" s="2">
        <v>44897.96</v>
      </c>
      <c r="O487" s="2">
        <v>50772.93</v>
      </c>
      <c r="P487" s="2">
        <v>50772.94</v>
      </c>
      <c r="Q487" s="35">
        <v>56647.9</v>
      </c>
      <c r="R487" s="35">
        <v>56647.91</v>
      </c>
      <c r="S487" s="35">
        <v>62522.86</v>
      </c>
      <c r="T487" s="35">
        <v>62522.87</v>
      </c>
      <c r="U487" s="2">
        <v>68397.83</v>
      </c>
    </row>
    <row r="488" spans="1:21" ht="13.15" customHeight="1" x14ac:dyDescent="0.2">
      <c r="A488" s="83" t="s">
        <v>1346</v>
      </c>
      <c r="B488" s="3" t="s">
        <v>1347</v>
      </c>
      <c r="C488" s="10" t="s">
        <v>15</v>
      </c>
      <c r="D488" s="10" t="s">
        <v>36</v>
      </c>
      <c r="E488" s="10" t="s">
        <v>17</v>
      </c>
      <c r="F488" s="2">
        <v>16.43</v>
      </c>
      <c r="G488" s="2">
        <v>18.36</v>
      </c>
      <c r="H488" s="2">
        <v>18.37</v>
      </c>
      <c r="I488" s="2">
        <v>20.3</v>
      </c>
      <c r="J488" s="2">
        <v>20.310000000000002</v>
      </c>
      <c r="K488" s="2">
        <v>22.23</v>
      </c>
      <c r="L488" s="2">
        <v>22.240000000000002</v>
      </c>
      <c r="M488" s="2">
        <v>24.161004326923077</v>
      </c>
      <c r="N488" s="2">
        <v>34166.67</v>
      </c>
      <c r="O488" s="2">
        <v>38188.730000000003</v>
      </c>
      <c r="P488" s="2">
        <v>38188.740000000005</v>
      </c>
      <c r="Q488" s="35">
        <v>42210.78</v>
      </c>
      <c r="R488" s="35">
        <v>42210.79</v>
      </c>
      <c r="S488" s="35">
        <v>46232.84</v>
      </c>
      <c r="T488" s="35">
        <v>46232.85</v>
      </c>
      <c r="U488" s="2">
        <v>50254.89</v>
      </c>
    </row>
    <row r="489" spans="1:21" ht="13.15" customHeight="1" x14ac:dyDescent="0.2">
      <c r="A489" s="83" t="s">
        <v>1303</v>
      </c>
      <c r="B489" s="3" t="s">
        <v>1304</v>
      </c>
      <c r="C489" s="10" t="s">
        <v>15</v>
      </c>
      <c r="D489" s="10" t="s">
        <v>20</v>
      </c>
      <c r="E489" s="10" t="s">
        <v>17</v>
      </c>
      <c r="F489" s="2">
        <v>17.89</v>
      </c>
      <c r="G489" s="2">
        <v>20</v>
      </c>
      <c r="H489" s="2">
        <v>20.010000000000002</v>
      </c>
      <c r="I489" s="2">
        <v>22.1</v>
      </c>
      <c r="J489" s="2">
        <v>22.110000000000003</v>
      </c>
      <c r="K489" s="2">
        <v>24.21</v>
      </c>
      <c r="L489" s="2">
        <v>24.220000000000002</v>
      </c>
      <c r="M489" s="2">
        <v>26.31</v>
      </c>
      <c r="N489" s="2">
        <v>37208.33</v>
      </c>
      <c r="O489" s="2">
        <v>41588.449999999997</v>
      </c>
      <c r="P489" s="2">
        <v>41588.46</v>
      </c>
      <c r="Q489" s="35">
        <v>45968.57</v>
      </c>
      <c r="R489" s="35">
        <v>45968.58</v>
      </c>
      <c r="S489" s="35">
        <v>50348.69</v>
      </c>
      <c r="T489" s="35">
        <v>50348.700000000004</v>
      </c>
      <c r="U489" s="2">
        <v>54728.81</v>
      </c>
    </row>
    <row r="490" spans="1:21" ht="13.15" customHeight="1" x14ac:dyDescent="0.2">
      <c r="A490" s="83" t="s">
        <v>777</v>
      </c>
      <c r="B490" s="3" t="s">
        <v>778</v>
      </c>
      <c r="C490" s="10" t="s">
        <v>15</v>
      </c>
      <c r="D490" s="10" t="s">
        <v>36</v>
      </c>
      <c r="E490" s="10" t="s">
        <v>17</v>
      </c>
      <c r="F490" s="2">
        <v>16.43</v>
      </c>
      <c r="G490" s="2">
        <v>18.36</v>
      </c>
      <c r="H490" s="2">
        <v>18.37</v>
      </c>
      <c r="I490" s="2">
        <v>20.3</v>
      </c>
      <c r="J490" s="2">
        <v>20.310000000000002</v>
      </c>
      <c r="K490" s="2">
        <v>22.23</v>
      </c>
      <c r="L490" s="2">
        <v>22.240000000000002</v>
      </c>
      <c r="M490" s="2">
        <v>24.161004326923077</v>
      </c>
      <c r="N490" s="2">
        <v>34166.67</v>
      </c>
      <c r="O490" s="2">
        <v>38188.730000000003</v>
      </c>
      <c r="P490" s="2">
        <v>38188.740000000005</v>
      </c>
      <c r="Q490" s="35">
        <v>42210.78</v>
      </c>
      <c r="R490" s="35">
        <v>42210.79</v>
      </c>
      <c r="S490" s="35">
        <v>46232.84</v>
      </c>
      <c r="T490" s="35">
        <v>46232.85</v>
      </c>
      <c r="U490" s="2">
        <v>50254.89</v>
      </c>
    </row>
    <row r="491" spans="1:21" ht="13.15" customHeight="1" x14ac:dyDescent="0.2">
      <c r="A491" s="83" t="s">
        <v>867</v>
      </c>
      <c r="B491" s="3" t="s">
        <v>868</v>
      </c>
      <c r="C491" s="10" t="s">
        <v>15</v>
      </c>
      <c r="D491" s="10" t="s">
        <v>92</v>
      </c>
      <c r="E491" s="10" t="s">
        <v>17</v>
      </c>
      <c r="F491" s="2">
        <v>15</v>
      </c>
      <c r="G491" s="2"/>
      <c r="H491" s="2"/>
      <c r="I491" s="2"/>
      <c r="J491" s="2"/>
      <c r="K491" s="2"/>
      <c r="L491" s="2"/>
      <c r="M491" s="2">
        <v>25.89</v>
      </c>
      <c r="N491" s="2">
        <v>31200</v>
      </c>
      <c r="O491" s="2"/>
      <c r="P491" s="2"/>
      <c r="Q491" s="35"/>
      <c r="R491" s="35"/>
      <c r="S491" s="35"/>
      <c r="T491" s="35"/>
      <c r="U491" s="2">
        <f>Table1[[#This Row],[HQ4 Max]]*2080</f>
        <v>53851.200000000004</v>
      </c>
    </row>
    <row r="492" spans="1:21" ht="13.15" customHeight="1" x14ac:dyDescent="0.2">
      <c r="A492" s="83" t="s">
        <v>1348</v>
      </c>
      <c r="B492" s="3" t="s">
        <v>1349</v>
      </c>
      <c r="C492" s="10" t="s">
        <v>15</v>
      </c>
      <c r="D492" s="10" t="s">
        <v>306</v>
      </c>
      <c r="E492" s="10" t="s">
        <v>17</v>
      </c>
      <c r="F492" s="2">
        <v>15.06</v>
      </c>
      <c r="G492" s="2">
        <v>16.84</v>
      </c>
      <c r="H492" s="2">
        <v>16.850000000000001</v>
      </c>
      <c r="I492" s="2">
        <v>18.61</v>
      </c>
      <c r="J492" s="2">
        <v>18.62</v>
      </c>
      <c r="K492" s="2">
        <v>20.39</v>
      </c>
      <c r="L492" s="2">
        <v>20.400000000000002</v>
      </c>
      <c r="M492" s="2">
        <v>22.16</v>
      </c>
      <c r="N492" s="2">
        <v>31333.33</v>
      </c>
      <c r="O492" s="2">
        <v>35021.85</v>
      </c>
      <c r="P492" s="2">
        <v>35021.86</v>
      </c>
      <c r="Q492" s="35">
        <v>38710.379999999997</v>
      </c>
      <c r="R492" s="35">
        <v>38710.39</v>
      </c>
      <c r="S492" s="35">
        <v>42398.9</v>
      </c>
      <c r="T492" s="35">
        <v>42398.91</v>
      </c>
      <c r="U492" s="2">
        <v>46087.42</v>
      </c>
    </row>
    <row r="493" spans="1:21" ht="13.15" customHeight="1" x14ac:dyDescent="0.2">
      <c r="A493" s="83" t="s">
        <v>869</v>
      </c>
      <c r="B493" s="3" t="s">
        <v>870</v>
      </c>
      <c r="C493" s="10" t="s">
        <v>32</v>
      </c>
      <c r="D493" s="10" t="s">
        <v>871</v>
      </c>
      <c r="E493" s="10" t="s">
        <v>17</v>
      </c>
      <c r="F493" s="2">
        <v>15.91</v>
      </c>
      <c r="G493" s="2"/>
      <c r="H493" s="2"/>
      <c r="I493" s="2"/>
      <c r="J493" s="2"/>
      <c r="K493" s="2"/>
      <c r="L493" s="2"/>
      <c r="M493" s="2">
        <v>19.7</v>
      </c>
      <c r="N493" s="2">
        <v>33100.080000000002</v>
      </c>
      <c r="O493" s="2"/>
      <c r="P493" s="2"/>
      <c r="Q493" s="35"/>
      <c r="R493" s="35"/>
      <c r="S493" s="35"/>
      <c r="T493" s="35"/>
      <c r="U493" s="2">
        <v>40968.629999999997</v>
      </c>
    </row>
    <row r="494" spans="1:21" ht="13.15" customHeight="1" x14ac:dyDescent="0.2">
      <c r="A494" s="83" t="s">
        <v>872</v>
      </c>
      <c r="B494" s="3" t="s">
        <v>873</v>
      </c>
      <c r="C494" s="10" t="s">
        <v>15</v>
      </c>
      <c r="D494" s="10" t="s">
        <v>92</v>
      </c>
      <c r="E494" s="10" t="s">
        <v>17</v>
      </c>
      <c r="F494" s="2">
        <v>15</v>
      </c>
      <c r="G494" s="2"/>
      <c r="H494" s="2"/>
      <c r="I494" s="2"/>
      <c r="J494" s="2"/>
      <c r="K494" s="2"/>
      <c r="L494" s="2"/>
      <c r="M494" s="2">
        <v>25.89</v>
      </c>
      <c r="N494" s="2">
        <v>31200</v>
      </c>
      <c r="O494" s="2"/>
      <c r="P494" s="2"/>
      <c r="Q494" s="35"/>
      <c r="R494" s="35"/>
      <c r="S494" s="35"/>
      <c r="T494" s="35"/>
      <c r="U494" s="2">
        <f>Table1[[#This Row],[HQ4 Max]]*2080</f>
        <v>53851.200000000004</v>
      </c>
    </row>
    <row r="495" spans="1:21" ht="13.15" customHeight="1" x14ac:dyDescent="0.2">
      <c r="A495" s="83" t="s">
        <v>874</v>
      </c>
      <c r="B495" s="3" t="s">
        <v>875</v>
      </c>
      <c r="C495" s="10" t="s">
        <v>15</v>
      </c>
      <c r="D495" s="10" t="s">
        <v>92</v>
      </c>
      <c r="E495" s="10" t="s">
        <v>17</v>
      </c>
      <c r="F495" s="2">
        <v>15</v>
      </c>
      <c r="G495" s="2"/>
      <c r="H495" s="2"/>
      <c r="I495" s="2"/>
      <c r="J495" s="2"/>
      <c r="K495" s="2"/>
      <c r="L495" s="2"/>
      <c r="M495" s="2">
        <v>25.89</v>
      </c>
      <c r="N495" s="2">
        <v>31200</v>
      </c>
      <c r="O495" s="2"/>
      <c r="P495" s="2"/>
      <c r="Q495" s="35"/>
      <c r="R495" s="35"/>
      <c r="S495" s="35"/>
      <c r="T495" s="35"/>
      <c r="U495" s="2">
        <f>Table1[[#This Row],[HQ4 Max]]*2080</f>
        <v>53851.200000000004</v>
      </c>
    </row>
    <row r="496" spans="1:21" ht="13.15" customHeight="1" x14ac:dyDescent="0.2">
      <c r="A496" s="83" t="s">
        <v>876</v>
      </c>
      <c r="B496" s="3" t="s">
        <v>877</v>
      </c>
      <c r="C496" s="10" t="s">
        <v>32</v>
      </c>
      <c r="D496" s="10" t="s">
        <v>878</v>
      </c>
      <c r="E496" s="10" t="s">
        <v>17</v>
      </c>
      <c r="F496" s="2">
        <v>15.98</v>
      </c>
      <c r="G496" s="2"/>
      <c r="H496" s="2"/>
      <c r="I496" s="2"/>
      <c r="J496" s="2"/>
      <c r="K496" s="2"/>
      <c r="L496" s="2"/>
      <c r="M496" s="2">
        <v>22.37</v>
      </c>
      <c r="N496" s="2">
        <v>33241.089999999997</v>
      </c>
      <c r="O496" s="2"/>
      <c r="P496" s="2"/>
      <c r="Q496" s="35"/>
      <c r="R496" s="35"/>
      <c r="S496" s="35"/>
      <c r="T496" s="35"/>
      <c r="U496" s="2">
        <v>46537.599999999999</v>
      </c>
    </row>
    <row r="497" spans="1:21" ht="13.15" customHeight="1" x14ac:dyDescent="0.2">
      <c r="A497" s="83" t="s">
        <v>900</v>
      </c>
      <c r="B497" s="3" t="s">
        <v>901</v>
      </c>
      <c r="C497" s="10" t="s">
        <v>15</v>
      </c>
      <c r="D497" s="10" t="s">
        <v>36</v>
      </c>
      <c r="E497" s="10" t="s">
        <v>17</v>
      </c>
      <c r="F497" s="2">
        <v>16.43</v>
      </c>
      <c r="G497" s="2">
        <v>18.36</v>
      </c>
      <c r="H497" s="2">
        <v>18.37</v>
      </c>
      <c r="I497" s="2">
        <v>20.3</v>
      </c>
      <c r="J497" s="2">
        <v>20.310000000000002</v>
      </c>
      <c r="K497" s="2">
        <v>22.23</v>
      </c>
      <c r="L497" s="2">
        <v>22.240000000000002</v>
      </c>
      <c r="M497" s="2">
        <v>24.161004326923077</v>
      </c>
      <c r="N497" s="2">
        <v>34166.67</v>
      </c>
      <c r="O497" s="2">
        <v>38188.730000000003</v>
      </c>
      <c r="P497" s="2">
        <v>38188.740000000005</v>
      </c>
      <c r="Q497" s="35">
        <v>42210.78</v>
      </c>
      <c r="R497" s="35">
        <v>42210.79</v>
      </c>
      <c r="S497" s="35">
        <v>46232.84</v>
      </c>
      <c r="T497" s="35">
        <v>46232.85</v>
      </c>
      <c r="U497" s="2">
        <v>50254.89</v>
      </c>
    </row>
    <row r="498" spans="1:21" ht="13.15" customHeight="1" x14ac:dyDescent="0.2">
      <c r="A498" s="83" t="s">
        <v>926</v>
      </c>
      <c r="B498" s="3" t="s">
        <v>927</v>
      </c>
      <c r="C498" s="10" t="s">
        <v>15</v>
      </c>
      <c r="D498" s="10" t="s">
        <v>635</v>
      </c>
      <c r="E498" s="10" t="s">
        <v>17</v>
      </c>
      <c r="F498" s="2">
        <v>15</v>
      </c>
      <c r="G498" s="2"/>
      <c r="H498" s="2"/>
      <c r="I498" s="2"/>
      <c r="J498" s="2"/>
      <c r="K498" s="2"/>
      <c r="L498" s="2"/>
      <c r="M498" s="2">
        <v>31.06</v>
      </c>
      <c r="N498" s="2">
        <v>31200</v>
      </c>
      <c r="O498" s="2"/>
      <c r="P498" s="2"/>
      <c r="Q498" s="35"/>
      <c r="R498" s="35"/>
      <c r="S498" s="35"/>
      <c r="T498" s="35"/>
      <c r="U498" s="2">
        <v>64604.800000000003</v>
      </c>
    </row>
    <row r="499" spans="1:21" ht="13.15" customHeight="1" x14ac:dyDescent="0.2">
      <c r="A499" s="83" t="s">
        <v>928</v>
      </c>
      <c r="B499" s="3" t="s">
        <v>929</v>
      </c>
      <c r="C499" s="10" t="s">
        <v>15</v>
      </c>
      <c r="D499" s="10" t="s">
        <v>635</v>
      </c>
      <c r="E499" s="10" t="s">
        <v>17</v>
      </c>
      <c r="F499" s="2">
        <v>15</v>
      </c>
      <c r="G499" s="2"/>
      <c r="H499" s="2"/>
      <c r="I499" s="2"/>
      <c r="J499" s="2"/>
      <c r="K499" s="2"/>
      <c r="L499" s="2"/>
      <c r="M499" s="2">
        <v>31.06</v>
      </c>
      <c r="N499" s="2">
        <v>31200</v>
      </c>
      <c r="O499" s="2"/>
      <c r="P499" s="2"/>
      <c r="Q499" s="35"/>
      <c r="R499" s="35"/>
      <c r="S499" s="35"/>
      <c r="T499" s="35"/>
      <c r="U499" s="2">
        <v>64604.800000000003</v>
      </c>
    </row>
    <row r="500" spans="1:21" ht="13.15" customHeight="1" x14ac:dyDescent="0.2">
      <c r="A500" s="83" t="s">
        <v>930</v>
      </c>
      <c r="B500" s="3" t="s">
        <v>931</v>
      </c>
      <c r="C500" s="10" t="s">
        <v>15</v>
      </c>
      <c r="D500" s="10" t="s">
        <v>635</v>
      </c>
      <c r="E500" s="10" t="s">
        <v>17</v>
      </c>
      <c r="F500" s="2">
        <v>15</v>
      </c>
      <c r="G500" s="2"/>
      <c r="H500" s="2"/>
      <c r="I500" s="2"/>
      <c r="J500" s="2"/>
      <c r="K500" s="2"/>
      <c r="L500" s="2"/>
      <c r="M500" s="2">
        <v>31.06</v>
      </c>
      <c r="N500" s="2">
        <v>31200</v>
      </c>
      <c r="O500" s="2"/>
      <c r="P500" s="2"/>
      <c r="Q500" s="35"/>
      <c r="R500" s="35"/>
      <c r="S500" s="35"/>
      <c r="T500" s="35"/>
      <c r="U500" s="2">
        <v>64604.800000000003</v>
      </c>
    </row>
    <row r="501" spans="1:21" ht="13.15" customHeight="1" x14ac:dyDescent="0.2">
      <c r="A501" s="83" t="s">
        <v>1000</v>
      </c>
      <c r="B501" s="3" t="s">
        <v>1001</v>
      </c>
      <c r="C501" s="10" t="s">
        <v>15</v>
      </c>
      <c r="D501" s="10" t="s">
        <v>306</v>
      </c>
      <c r="E501" s="10" t="s">
        <v>17</v>
      </c>
      <c r="F501" s="2">
        <v>15.06</v>
      </c>
      <c r="G501" s="2">
        <v>16.84</v>
      </c>
      <c r="H501" s="2">
        <v>16.850000000000001</v>
      </c>
      <c r="I501" s="2">
        <v>18.61</v>
      </c>
      <c r="J501" s="2">
        <v>18.62</v>
      </c>
      <c r="K501" s="2">
        <v>20.39</v>
      </c>
      <c r="L501" s="2">
        <v>20.400000000000002</v>
      </c>
      <c r="M501" s="2">
        <v>22.16</v>
      </c>
      <c r="N501" s="2">
        <v>31333.33</v>
      </c>
      <c r="O501" s="2">
        <v>35021.85</v>
      </c>
      <c r="P501" s="2">
        <v>35021.86</v>
      </c>
      <c r="Q501" s="35">
        <v>38710.379999999997</v>
      </c>
      <c r="R501" s="35">
        <v>38710.39</v>
      </c>
      <c r="S501" s="35">
        <v>42398.9</v>
      </c>
      <c r="T501" s="35">
        <v>42398.91</v>
      </c>
      <c r="U501" s="2">
        <v>46087.42</v>
      </c>
    </row>
    <row r="502" spans="1:21" ht="13.15" customHeight="1" x14ac:dyDescent="0.2">
      <c r="A502" s="83" t="s">
        <v>1006</v>
      </c>
      <c r="B502" s="3" t="s">
        <v>1007</v>
      </c>
      <c r="C502" s="10" t="s">
        <v>47</v>
      </c>
      <c r="D502" s="10" t="s">
        <v>55</v>
      </c>
      <c r="E502" s="10" t="s">
        <v>49</v>
      </c>
      <c r="F502" s="2">
        <v>32.31</v>
      </c>
      <c r="G502" s="2">
        <v>36.96</v>
      </c>
      <c r="H502" s="2">
        <v>36.97</v>
      </c>
      <c r="I502" s="2">
        <v>41.61</v>
      </c>
      <c r="J502" s="2">
        <v>41.62</v>
      </c>
      <c r="K502" s="2">
        <v>46.26</v>
      </c>
      <c r="L502" s="2">
        <v>46.269999999999996</v>
      </c>
      <c r="M502" s="2">
        <v>50.91</v>
      </c>
      <c r="N502" s="2">
        <v>67200</v>
      </c>
      <c r="O502" s="2">
        <v>76875.75</v>
      </c>
      <c r="P502" s="2">
        <v>76875.759999999995</v>
      </c>
      <c r="Q502" s="35">
        <v>86551.5</v>
      </c>
      <c r="R502" s="35">
        <v>86551.51</v>
      </c>
      <c r="S502" s="35">
        <v>96227.25</v>
      </c>
      <c r="T502" s="35">
        <v>96227.26</v>
      </c>
      <c r="U502" s="2">
        <v>105902.99999999999</v>
      </c>
    </row>
    <row r="503" spans="1:21" ht="13.15" customHeight="1" x14ac:dyDescent="0.2">
      <c r="A503" s="83" t="s">
        <v>1004</v>
      </c>
      <c r="B503" s="3" t="s">
        <v>1005</v>
      </c>
      <c r="C503" s="10" t="s">
        <v>47</v>
      </c>
      <c r="D503" s="10" t="s">
        <v>58</v>
      </c>
      <c r="E503" s="10" t="s">
        <v>49</v>
      </c>
      <c r="F503" s="2">
        <v>25</v>
      </c>
      <c r="G503" s="2">
        <v>28.27</v>
      </c>
      <c r="H503" s="2">
        <v>28.28</v>
      </c>
      <c r="I503" s="2">
        <v>31.55</v>
      </c>
      <c r="J503" s="2">
        <v>31.560000000000002</v>
      </c>
      <c r="K503" s="2">
        <v>34.82</v>
      </c>
      <c r="L503" s="2">
        <v>34.83</v>
      </c>
      <c r="M503" s="2">
        <v>38.090000000000003</v>
      </c>
      <c r="N503" s="2">
        <v>52000</v>
      </c>
      <c r="O503" s="2">
        <v>58804.28</v>
      </c>
      <c r="P503" s="2">
        <v>58804.29</v>
      </c>
      <c r="Q503" s="35">
        <v>65608.570000000007</v>
      </c>
      <c r="R503" s="35">
        <v>65608.58</v>
      </c>
      <c r="S503" s="35">
        <v>72412.850000000006</v>
      </c>
      <c r="T503" s="35">
        <v>72412.86</v>
      </c>
      <c r="U503" s="2">
        <v>79217.13</v>
      </c>
    </row>
    <row r="504" spans="1:21" ht="13.15" customHeight="1" x14ac:dyDescent="0.2">
      <c r="A504" s="83" t="s">
        <v>1807</v>
      </c>
      <c r="B504" s="3" t="s">
        <v>1808</v>
      </c>
      <c r="C504" s="10" t="s">
        <v>104</v>
      </c>
      <c r="D504" s="10" t="s">
        <v>392</v>
      </c>
      <c r="E504" s="10" t="s">
        <v>17</v>
      </c>
      <c r="F504" s="2">
        <v>29.04</v>
      </c>
      <c r="G504" s="2">
        <v>32.840000000000003</v>
      </c>
      <c r="H504" s="2">
        <v>32.85</v>
      </c>
      <c r="I504" s="2">
        <v>36.64</v>
      </c>
      <c r="J504" s="2">
        <v>36.65</v>
      </c>
      <c r="K504" s="2">
        <v>40.44</v>
      </c>
      <c r="L504" s="2">
        <v>40.449999999999996</v>
      </c>
      <c r="M504" s="2">
        <v>44.24</v>
      </c>
      <c r="N504" s="2">
        <v>60408.160000000003</v>
      </c>
      <c r="O504" s="2">
        <v>68312.67</v>
      </c>
      <c r="P504" s="2">
        <v>68312.679999999993</v>
      </c>
      <c r="Q504" s="35">
        <v>76217.17</v>
      </c>
      <c r="R504" s="35">
        <v>76217.179999999993</v>
      </c>
      <c r="S504" s="35">
        <v>84121.68</v>
      </c>
      <c r="T504" s="35">
        <v>84121.689999999988</v>
      </c>
      <c r="U504" s="2">
        <v>92026.18</v>
      </c>
    </row>
    <row r="505" spans="1:21" ht="13.15" customHeight="1" x14ac:dyDescent="0.2">
      <c r="A505" s="83" t="s">
        <v>992</v>
      </c>
      <c r="B505" s="3" t="s">
        <v>993</v>
      </c>
      <c r="C505" s="10" t="s">
        <v>47</v>
      </c>
      <c r="D505" s="10" t="s">
        <v>129</v>
      </c>
      <c r="E505" s="10" t="s">
        <v>49</v>
      </c>
      <c r="F505" s="2">
        <v>49.83</v>
      </c>
      <c r="G505" s="2">
        <v>56.53</v>
      </c>
      <c r="H505" s="2">
        <v>56.54</v>
      </c>
      <c r="I505" s="2">
        <v>63.22</v>
      </c>
      <c r="J505" s="2">
        <v>63.23</v>
      </c>
      <c r="K505" s="2">
        <v>69.92</v>
      </c>
      <c r="L505" s="2">
        <v>69.930000000000007</v>
      </c>
      <c r="M505" s="2">
        <v>76.61</v>
      </c>
      <c r="N505" s="2">
        <v>103640</v>
      </c>
      <c r="O505" s="2">
        <v>117566.63</v>
      </c>
      <c r="P505" s="2">
        <v>117566.64</v>
      </c>
      <c r="Q505" s="35">
        <v>131493.25</v>
      </c>
      <c r="R505" s="35">
        <v>131493.26</v>
      </c>
      <c r="S505" s="35">
        <v>145419.88</v>
      </c>
      <c r="T505" s="35">
        <v>145419.89000000001</v>
      </c>
      <c r="U505" s="2">
        <v>159346.5</v>
      </c>
    </row>
    <row r="506" spans="1:21" ht="13.15" customHeight="1" x14ac:dyDescent="0.2">
      <c r="A506" s="83" t="s">
        <v>150</v>
      </c>
      <c r="B506" s="3" t="s">
        <v>151</v>
      </c>
      <c r="C506" s="10" t="s">
        <v>47</v>
      </c>
      <c r="D506" s="10" t="s">
        <v>55</v>
      </c>
      <c r="E506" s="10" t="s">
        <v>49</v>
      </c>
      <c r="F506" s="2">
        <v>32.31</v>
      </c>
      <c r="G506" s="2">
        <v>36.96</v>
      </c>
      <c r="H506" s="2">
        <v>36.97</v>
      </c>
      <c r="I506" s="2">
        <v>41.61</v>
      </c>
      <c r="J506" s="2">
        <v>41.62</v>
      </c>
      <c r="K506" s="2">
        <v>46.26</v>
      </c>
      <c r="L506" s="2">
        <v>46.269999999999996</v>
      </c>
      <c r="M506" s="2">
        <v>50.91</v>
      </c>
      <c r="N506" s="2">
        <v>67200</v>
      </c>
      <c r="O506" s="2">
        <v>76875.75</v>
      </c>
      <c r="P506" s="2">
        <v>76875.759999999995</v>
      </c>
      <c r="Q506" s="35">
        <v>86551.5</v>
      </c>
      <c r="R506" s="35">
        <v>86551.51</v>
      </c>
      <c r="S506" s="35">
        <v>96227.25</v>
      </c>
      <c r="T506" s="35">
        <v>96227.26</v>
      </c>
      <c r="U506" s="2">
        <v>105902.99999999999</v>
      </c>
    </row>
    <row r="507" spans="1:21" ht="13.15" customHeight="1" x14ac:dyDescent="0.2">
      <c r="A507" s="83" t="s">
        <v>996</v>
      </c>
      <c r="B507" s="3" t="s">
        <v>997</v>
      </c>
      <c r="C507" s="10" t="s">
        <v>104</v>
      </c>
      <c r="D507" s="10" t="s">
        <v>105</v>
      </c>
      <c r="E507" s="10" t="s">
        <v>17</v>
      </c>
      <c r="F507" s="2">
        <v>19.899999999999999</v>
      </c>
      <c r="G507" s="2"/>
      <c r="H507" s="2"/>
      <c r="I507" s="2"/>
      <c r="J507" s="2"/>
      <c r="K507" s="2"/>
      <c r="L507" s="2"/>
      <c r="M507" s="2">
        <v>46.4</v>
      </c>
      <c r="N507" s="2">
        <v>41400</v>
      </c>
      <c r="O507" s="2"/>
      <c r="P507" s="2"/>
      <c r="Q507" s="35"/>
      <c r="R507" s="35"/>
      <c r="S507" s="35"/>
      <c r="T507" s="35"/>
      <c r="U507" s="2">
        <f>Table1[[#This Row],[HQ4 Max]]*2080</f>
        <v>96512</v>
      </c>
    </row>
    <row r="508" spans="1:21" ht="13.15" customHeight="1" x14ac:dyDescent="0.2">
      <c r="A508" s="83" t="s">
        <v>1492</v>
      </c>
      <c r="B508" s="3" t="s">
        <v>1493</v>
      </c>
      <c r="C508" s="10" t="s">
        <v>15</v>
      </c>
      <c r="D508" s="10" t="s">
        <v>36</v>
      </c>
      <c r="E508" s="10" t="s">
        <v>17</v>
      </c>
      <c r="F508" s="2">
        <v>16.43</v>
      </c>
      <c r="G508" s="2">
        <v>18.36</v>
      </c>
      <c r="H508" s="2">
        <v>18.37</v>
      </c>
      <c r="I508" s="2">
        <v>20.3</v>
      </c>
      <c r="J508" s="2">
        <v>20.310000000000002</v>
      </c>
      <c r="K508" s="2">
        <v>22.23</v>
      </c>
      <c r="L508" s="2">
        <v>22.240000000000002</v>
      </c>
      <c r="M508" s="2">
        <v>24.161004326923077</v>
      </c>
      <c r="N508" s="2">
        <v>34166.67</v>
      </c>
      <c r="O508" s="2">
        <v>38188.730000000003</v>
      </c>
      <c r="P508" s="2">
        <v>38188.740000000005</v>
      </c>
      <c r="Q508" s="35">
        <v>42210.78</v>
      </c>
      <c r="R508" s="35">
        <v>42210.79</v>
      </c>
      <c r="S508" s="35">
        <v>46232.84</v>
      </c>
      <c r="T508" s="35">
        <v>46232.85</v>
      </c>
      <c r="U508" s="2">
        <v>50254.89</v>
      </c>
    </row>
    <row r="509" spans="1:21" ht="13.15" customHeight="1" x14ac:dyDescent="0.2">
      <c r="A509" s="83" t="s">
        <v>1494</v>
      </c>
      <c r="B509" s="3" t="s">
        <v>1495</v>
      </c>
      <c r="C509" s="10" t="s">
        <v>15</v>
      </c>
      <c r="D509" s="10" t="s">
        <v>20</v>
      </c>
      <c r="E509" s="10" t="s">
        <v>17</v>
      </c>
      <c r="F509" s="2">
        <v>17.89</v>
      </c>
      <c r="G509" s="2">
        <v>20</v>
      </c>
      <c r="H509" s="2">
        <v>20.010000000000002</v>
      </c>
      <c r="I509" s="2">
        <v>22.1</v>
      </c>
      <c r="J509" s="2">
        <v>22.110000000000003</v>
      </c>
      <c r="K509" s="2">
        <v>24.21</v>
      </c>
      <c r="L509" s="2">
        <v>24.220000000000002</v>
      </c>
      <c r="M509" s="2">
        <v>26.31</v>
      </c>
      <c r="N509" s="2">
        <v>37208.33</v>
      </c>
      <c r="O509" s="2">
        <v>41588.449999999997</v>
      </c>
      <c r="P509" s="2">
        <v>41588.46</v>
      </c>
      <c r="Q509" s="35">
        <v>45968.57</v>
      </c>
      <c r="R509" s="35">
        <v>45968.58</v>
      </c>
      <c r="S509" s="35">
        <v>50348.69</v>
      </c>
      <c r="T509" s="35">
        <v>50348.700000000004</v>
      </c>
      <c r="U509" s="2">
        <v>54728.81</v>
      </c>
    </row>
    <row r="510" spans="1:21" ht="13.15" customHeight="1" x14ac:dyDescent="0.2">
      <c r="A510" s="83" t="s">
        <v>1496</v>
      </c>
      <c r="B510" s="3" t="s">
        <v>1497</v>
      </c>
      <c r="C510" s="10" t="s">
        <v>15</v>
      </c>
      <c r="D510" s="10" t="s">
        <v>16</v>
      </c>
      <c r="E510" s="10" t="s">
        <v>17</v>
      </c>
      <c r="F510" s="2">
        <v>21.59</v>
      </c>
      <c r="G510" s="2">
        <v>24.41</v>
      </c>
      <c r="H510" s="2">
        <v>24.42</v>
      </c>
      <c r="I510" s="2">
        <v>27.24</v>
      </c>
      <c r="J510" s="2">
        <v>27.25</v>
      </c>
      <c r="K510" s="2">
        <v>30.06</v>
      </c>
      <c r="L510" s="2">
        <v>30.07</v>
      </c>
      <c r="M510" s="2">
        <v>32.880000000000003</v>
      </c>
      <c r="N510" s="2">
        <v>44897.96</v>
      </c>
      <c r="O510" s="2">
        <v>50772.93</v>
      </c>
      <c r="P510" s="2">
        <v>50772.94</v>
      </c>
      <c r="Q510" s="35">
        <v>56647.9</v>
      </c>
      <c r="R510" s="35">
        <v>56647.91</v>
      </c>
      <c r="S510" s="35">
        <v>62522.86</v>
      </c>
      <c r="T510" s="35">
        <v>62522.87</v>
      </c>
      <c r="U510" s="2">
        <v>68397.83</v>
      </c>
    </row>
    <row r="511" spans="1:21" ht="13.15" customHeight="1" x14ac:dyDescent="0.2">
      <c r="A511" s="83" t="s">
        <v>1022</v>
      </c>
      <c r="B511" s="3" t="s">
        <v>1736</v>
      </c>
      <c r="C511" s="10" t="s">
        <v>15</v>
      </c>
      <c r="D511" s="10" t="s">
        <v>279</v>
      </c>
      <c r="E511" s="10" t="s">
        <v>17</v>
      </c>
      <c r="F511" s="2">
        <v>15</v>
      </c>
      <c r="G511" s="2">
        <v>16.46</v>
      </c>
      <c r="H511" s="2">
        <v>16.470000000000002</v>
      </c>
      <c r="I511" s="2">
        <v>17.920000000000002</v>
      </c>
      <c r="J511" s="2">
        <v>17.930000000000003</v>
      </c>
      <c r="K511" s="2">
        <v>19.37</v>
      </c>
      <c r="L511" s="2">
        <v>19.380000000000003</v>
      </c>
      <c r="M511" s="2">
        <v>20.83</v>
      </c>
      <c r="N511" s="2">
        <v>31200</v>
      </c>
      <c r="O511" s="2">
        <v>34232.379999999997</v>
      </c>
      <c r="P511" s="2">
        <v>34232.39</v>
      </c>
      <c r="Q511" s="35">
        <v>37264.769999999997</v>
      </c>
      <c r="R511" s="35">
        <v>37264.78</v>
      </c>
      <c r="S511" s="35">
        <v>40297.15</v>
      </c>
      <c r="T511" s="35">
        <v>40297.160000000003</v>
      </c>
      <c r="U511" s="2">
        <v>43329.53</v>
      </c>
    </row>
    <row r="512" spans="1:21" ht="13.15" customHeight="1" x14ac:dyDescent="0.2">
      <c r="A512" s="83" t="s">
        <v>1023</v>
      </c>
      <c r="B512" s="3" t="s">
        <v>1737</v>
      </c>
      <c r="C512" s="10" t="s">
        <v>15</v>
      </c>
      <c r="D512" s="10" t="s">
        <v>36</v>
      </c>
      <c r="E512" s="10" t="s">
        <v>17</v>
      </c>
      <c r="F512" s="2">
        <v>16.43</v>
      </c>
      <c r="G512" s="2">
        <v>18.36</v>
      </c>
      <c r="H512" s="2">
        <v>18.37</v>
      </c>
      <c r="I512" s="2">
        <v>20.3</v>
      </c>
      <c r="J512" s="2">
        <v>20.310000000000002</v>
      </c>
      <c r="K512" s="2">
        <v>22.23</v>
      </c>
      <c r="L512" s="2">
        <v>22.240000000000002</v>
      </c>
      <c r="M512" s="2">
        <v>24.161004326923077</v>
      </c>
      <c r="N512" s="2">
        <v>34166.67</v>
      </c>
      <c r="O512" s="2">
        <v>38188.730000000003</v>
      </c>
      <c r="P512" s="2">
        <v>38188.740000000005</v>
      </c>
      <c r="Q512" s="35">
        <v>42210.78</v>
      </c>
      <c r="R512" s="35">
        <v>42210.79</v>
      </c>
      <c r="S512" s="35">
        <v>46232.84</v>
      </c>
      <c r="T512" s="35">
        <v>46232.85</v>
      </c>
      <c r="U512" s="2">
        <v>50254.89</v>
      </c>
    </row>
    <row r="513" spans="1:21" ht="13.15" customHeight="1" x14ac:dyDescent="0.2">
      <c r="A513" s="83" t="s">
        <v>1024</v>
      </c>
      <c r="B513" s="3" t="s">
        <v>1738</v>
      </c>
      <c r="C513" s="10" t="s">
        <v>15</v>
      </c>
      <c r="D513" s="10" t="s">
        <v>20</v>
      </c>
      <c r="E513" s="10" t="s">
        <v>17</v>
      </c>
      <c r="F513" s="2">
        <v>17.89</v>
      </c>
      <c r="G513" s="2">
        <v>20</v>
      </c>
      <c r="H513" s="2">
        <v>20.010000000000002</v>
      </c>
      <c r="I513" s="2">
        <v>22.1</v>
      </c>
      <c r="J513" s="2">
        <v>22.110000000000003</v>
      </c>
      <c r="K513" s="2">
        <v>24.21</v>
      </c>
      <c r="L513" s="2">
        <v>24.220000000000002</v>
      </c>
      <c r="M513" s="2">
        <v>26.31</v>
      </c>
      <c r="N513" s="2">
        <v>37208.33</v>
      </c>
      <c r="O513" s="2">
        <v>41588.449999999997</v>
      </c>
      <c r="P513" s="2">
        <v>41588.46</v>
      </c>
      <c r="Q513" s="35">
        <v>45968.57</v>
      </c>
      <c r="R513" s="35">
        <v>45968.58</v>
      </c>
      <c r="S513" s="35">
        <v>50348.69</v>
      </c>
      <c r="T513" s="35">
        <v>50348.700000000004</v>
      </c>
      <c r="U513" s="2">
        <v>54728.81</v>
      </c>
    </row>
    <row r="514" spans="1:21" ht="13.15" customHeight="1" x14ac:dyDescent="0.2">
      <c r="A514" s="83" t="s">
        <v>1025</v>
      </c>
      <c r="B514" s="3" t="s">
        <v>1739</v>
      </c>
      <c r="C514" s="10" t="s">
        <v>15</v>
      </c>
      <c r="D514" s="10" t="s">
        <v>41</v>
      </c>
      <c r="E514" s="10" t="s">
        <v>17</v>
      </c>
      <c r="F514" s="2">
        <v>19.13</v>
      </c>
      <c r="G514" s="2">
        <v>21.38</v>
      </c>
      <c r="H514" s="2">
        <v>21.39</v>
      </c>
      <c r="I514" s="2">
        <v>23.64</v>
      </c>
      <c r="J514" s="2">
        <v>23.650000000000002</v>
      </c>
      <c r="K514" s="2">
        <v>25.89</v>
      </c>
      <c r="L514" s="2">
        <v>25.900000000000002</v>
      </c>
      <c r="M514" s="2">
        <v>28.14</v>
      </c>
      <c r="N514" s="2">
        <v>39791.67</v>
      </c>
      <c r="O514" s="2">
        <v>44475.9</v>
      </c>
      <c r="P514" s="2">
        <v>44475.91</v>
      </c>
      <c r="Q514" s="35">
        <v>49160.12</v>
      </c>
      <c r="R514" s="35">
        <v>49160.130000000005</v>
      </c>
      <c r="S514" s="35">
        <v>53844.35</v>
      </c>
      <c r="T514" s="35">
        <v>53844.36</v>
      </c>
      <c r="U514" s="2">
        <v>58528.57</v>
      </c>
    </row>
    <row r="515" spans="1:21" ht="13.15" customHeight="1" x14ac:dyDescent="0.2">
      <c r="A515" s="83" t="s">
        <v>624</v>
      </c>
      <c r="B515" s="3" t="s">
        <v>625</v>
      </c>
      <c r="C515" s="10" t="s">
        <v>104</v>
      </c>
      <c r="D515" s="10" t="s">
        <v>16</v>
      </c>
      <c r="E515" s="10" t="s">
        <v>17</v>
      </c>
      <c r="F515" s="2">
        <v>21.59</v>
      </c>
      <c r="G515" s="2">
        <v>24.41</v>
      </c>
      <c r="H515" s="2">
        <v>24.42</v>
      </c>
      <c r="I515" s="2">
        <v>27.24</v>
      </c>
      <c r="J515" s="2">
        <v>27.25</v>
      </c>
      <c r="K515" s="2">
        <v>30.06</v>
      </c>
      <c r="L515" s="2">
        <v>30.07</v>
      </c>
      <c r="M515" s="2">
        <v>32.880000000000003</v>
      </c>
      <c r="N515" s="2">
        <v>44897.96</v>
      </c>
      <c r="O515" s="2">
        <v>50772.93</v>
      </c>
      <c r="P515" s="2">
        <v>50772.94</v>
      </c>
      <c r="Q515" s="35">
        <v>56647.9</v>
      </c>
      <c r="R515" s="35">
        <v>56647.91</v>
      </c>
      <c r="S515" s="35">
        <v>62522.86</v>
      </c>
      <c r="T515" s="35">
        <v>62522.87</v>
      </c>
      <c r="U515" s="2">
        <v>68397.83</v>
      </c>
    </row>
    <row r="516" spans="1:21" ht="13.15" customHeight="1" x14ac:dyDescent="0.2">
      <c r="A516" s="83" t="s">
        <v>626</v>
      </c>
      <c r="B516" s="3" t="s">
        <v>627</v>
      </c>
      <c r="C516" s="10" t="s">
        <v>15</v>
      </c>
      <c r="D516" s="10" t="s">
        <v>20</v>
      </c>
      <c r="E516" s="10" t="s">
        <v>17</v>
      </c>
      <c r="F516" s="2">
        <v>17.89</v>
      </c>
      <c r="G516" s="2">
        <v>20</v>
      </c>
      <c r="H516" s="2">
        <v>20.010000000000002</v>
      </c>
      <c r="I516" s="2">
        <v>22.1</v>
      </c>
      <c r="J516" s="2">
        <v>22.110000000000003</v>
      </c>
      <c r="K516" s="2">
        <v>24.21</v>
      </c>
      <c r="L516" s="2">
        <v>24.220000000000002</v>
      </c>
      <c r="M516" s="2">
        <v>26.31</v>
      </c>
      <c r="N516" s="2">
        <v>37208.33</v>
      </c>
      <c r="O516" s="2">
        <v>41588.449999999997</v>
      </c>
      <c r="P516" s="2">
        <v>41588.46</v>
      </c>
      <c r="Q516" s="35">
        <v>45968.57</v>
      </c>
      <c r="R516" s="35">
        <v>45968.58</v>
      </c>
      <c r="S516" s="35">
        <v>50348.69</v>
      </c>
      <c r="T516" s="35">
        <v>50348.700000000004</v>
      </c>
      <c r="U516" s="2">
        <v>54728.81</v>
      </c>
    </row>
    <row r="517" spans="1:21" ht="13.15" customHeight="1" x14ac:dyDescent="0.2">
      <c r="A517" s="83" t="s">
        <v>623</v>
      </c>
      <c r="B517" s="3" t="s">
        <v>1661</v>
      </c>
      <c r="C517" s="10" t="s">
        <v>15</v>
      </c>
      <c r="D517" s="10" t="s">
        <v>306</v>
      </c>
      <c r="E517" s="10" t="s">
        <v>17</v>
      </c>
      <c r="F517" s="2">
        <v>15.06</v>
      </c>
      <c r="G517" s="2">
        <v>16.84</v>
      </c>
      <c r="H517" s="2">
        <v>16.850000000000001</v>
      </c>
      <c r="I517" s="2">
        <v>18.61</v>
      </c>
      <c r="J517" s="2">
        <v>18.62</v>
      </c>
      <c r="K517" s="2">
        <v>20.39</v>
      </c>
      <c r="L517" s="2">
        <v>20.400000000000002</v>
      </c>
      <c r="M517" s="2">
        <v>22.16</v>
      </c>
      <c r="N517" s="2">
        <v>31333.33</v>
      </c>
      <c r="O517" s="2">
        <v>35021.85</v>
      </c>
      <c r="P517" s="2">
        <v>35021.86</v>
      </c>
      <c r="Q517" s="35">
        <v>38710.379999999997</v>
      </c>
      <c r="R517" s="35">
        <v>38710.39</v>
      </c>
      <c r="S517" s="35">
        <v>42398.9</v>
      </c>
      <c r="T517" s="35">
        <v>42398.91</v>
      </c>
      <c r="U517" s="2">
        <v>46087.42</v>
      </c>
    </row>
    <row r="518" spans="1:21" ht="13.15" customHeight="1" x14ac:dyDescent="0.2">
      <c r="A518" s="84" t="s">
        <v>1772</v>
      </c>
      <c r="B518" s="3" t="s">
        <v>1771</v>
      </c>
      <c r="C518" s="10" t="s">
        <v>47</v>
      </c>
      <c r="D518" s="10" t="s">
        <v>1068</v>
      </c>
      <c r="E518" s="10" t="s">
        <v>49</v>
      </c>
      <c r="F518" s="2">
        <v>54.75</v>
      </c>
      <c r="G518" s="2">
        <v>62.81</v>
      </c>
      <c r="H518" s="2">
        <v>62.82</v>
      </c>
      <c r="I518" s="2">
        <v>70.87</v>
      </c>
      <c r="J518" s="2">
        <v>70.88000000000001</v>
      </c>
      <c r="K518" s="2">
        <v>78.92</v>
      </c>
      <c r="L518" s="2">
        <v>78.930000000000007</v>
      </c>
      <c r="M518" s="2">
        <v>86.98</v>
      </c>
      <c r="N518" s="2">
        <v>113880</v>
      </c>
      <c r="O518" s="2">
        <v>130639.6</v>
      </c>
      <c r="P518" s="2">
        <v>130639.61</v>
      </c>
      <c r="Q518" s="35">
        <v>147399.20000000001</v>
      </c>
      <c r="R518" s="35">
        <v>147399.21000000002</v>
      </c>
      <c r="S518" s="35">
        <v>164158.79999999999</v>
      </c>
      <c r="T518" s="35">
        <v>164158.81</v>
      </c>
      <c r="U518" s="2">
        <v>180918.39999999999</v>
      </c>
    </row>
    <row r="519" spans="1:21" ht="13.15" customHeight="1" x14ac:dyDescent="0.2">
      <c r="A519" s="85" t="s">
        <v>1765</v>
      </c>
      <c r="B519" s="3" t="s">
        <v>1766</v>
      </c>
      <c r="C519" s="10" t="s">
        <v>47</v>
      </c>
      <c r="D519" s="10" t="s">
        <v>110</v>
      </c>
      <c r="E519" s="10" t="s">
        <v>49</v>
      </c>
      <c r="F519" s="2">
        <v>57.56</v>
      </c>
      <c r="G519" s="2">
        <v>66.03</v>
      </c>
      <c r="H519" s="2">
        <v>66.040000000000006</v>
      </c>
      <c r="I519" s="2">
        <v>74.510000000000005</v>
      </c>
      <c r="J519" s="2">
        <v>74.52000000000001</v>
      </c>
      <c r="K519" s="2">
        <v>82.98</v>
      </c>
      <c r="L519" s="2">
        <v>82.990000000000009</v>
      </c>
      <c r="M519" s="2">
        <v>91.45</v>
      </c>
      <c r="N519" s="2">
        <v>119725.49</v>
      </c>
      <c r="O519" s="2">
        <v>137347.59</v>
      </c>
      <c r="P519" s="2">
        <v>137347.6</v>
      </c>
      <c r="Q519" s="35">
        <v>154969.68</v>
      </c>
      <c r="R519" s="35">
        <v>154969.69</v>
      </c>
      <c r="S519" s="35">
        <v>172591.78</v>
      </c>
      <c r="T519" s="35">
        <v>172591.79</v>
      </c>
      <c r="U519" s="2">
        <v>190213.87</v>
      </c>
    </row>
    <row r="520" spans="1:21" ht="13.15" customHeight="1" x14ac:dyDescent="0.2">
      <c r="A520" s="83" t="s">
        <v>1563</v>
      </c>
      <c r="B520" s="3" t="s">
        <v>1564</v>
      </c>
      <c r="C520" s="10" t="s">
        <v>47</v>
      </c>
      <c r="D520" s="10" t="s">
        <v>110</v>
      </c>
      <c r="E520" s="10" t="s">
        <v>49</v>
      </c>
      <c r="F520" s="2">
        <v>57.56</v>
      </c>
      <c r="G520" s="2">
        <v>66.03</v>
      </c>
      <c r="H520" s="2">
        <v>66.040000000000006</v>
      </c>
      <c r="I520" s="2">
        <v>74.510000000000005</v>
      </c>
      <c r="J520" s="2">
        <v>74.52000000000001</v>
      </c>
      <c r="K520" s="2">
        <v>82.98</v>
      </c>
      <c r="L520" s="2">
        <v>82.990000000000009</v>
      </c>
      <c r="M520" s="2">
        <v>91.45</v>
      </c>
      <c r="N520" s="2">
        <v>119725.49</v>
      </c>
      <c r="O520" s="2">
        <v>137347.59</v>
      </c>
      <c r="P520" s="2">
        <v>137347.6</v>
      </c>
      <c r="Q520" s="35">
        <v>154969.68</v>
      </c>
      <c r="R520" s="35">
        <v>154969.69</v>
      </c>
      <c r="S520" s="35">
        <v>172591.78</v>
      </c>
      <c r="T520" s="35">
        <v>172591.79</v>
      </c>
      <c r="U520" s="2">
        <v>190213.87</v>
      </c>
    </row>
    <row r="521" spans="1:21" ht="13.15" customHeight="1" x14ac:dyDescent="0.2">
      <c r="A521" s="83" t="s">
        <v>528</v>
      </c>
      <c r="B521" s="3" t="s">
        <v>529</v>
      </c>
      <c r="C521" s="10" t="s">
        <v>15</v>
      </c>
      <c r="D521" s="10" t="s">
        <v>95</v>
      </c>
      <c r="E521" s="10" t="s">
        <v>17</v>
      </c>
      <c r="F521" s="2">
        <v>20.149999999999999</v>
      </c>
      <c r="G521" s="2">
        <v>22.52</v>
      </c>
      <c r="H521" s="2">
        <v>22.53</v>
      </c>
      <c r="I521" s="2">
        <v>24.9</v>
      </c>
      <c r="J521" s="2">
        <v>24.91</v>
      </c>
      <c r="K521" s="2">
        <v>27.27</v>
      </c>
      <c r="L521" s="2">
        <v>27.28</v>
      </c>
      <c r="M521" s="2">
        <v>29.64</v>
      </c>
      <c r="N521" s="2">
        <v>41916.67</v>
      </c>
      <c r="O521" s="2">
        <v>46851.05</v>
      </c>
      <c r="P521" s="2">
        <v>46851.060000000005</v>
      </c>
      <c r="Q521" s="35">
        <v>51785.42</v>
      </c>
      <c r="R521" s="35">
        <v>51785.43</v>
      </c>
      <c r="S521" s="35">
        <v>56719.8</v>
      </c>
      <c r="T521" s="35">
        <v>56719.810000000005</v>
      </c>
      <c r="U521" s="2">
        <v>61654.17</v>
      </c>
    </row>
    <row r="522" spans="1:21" ht="13.15" customHeight="1" x14ac:dyDescent="0.2">
      <c r="A522" s="83" t="s">
        <v>454</v>
      </c>
      <c r="B522" s="3" t="s">
        <v>455</v>
      </c>
      <c r="C522" s="10" t="s">
        <v>47</v>
      </c>
      <c r="D522" s="10" t="s">
        <v>110</v>
      </c>
      <c r="E522" s="10" t="s">
        <v>49</v>
      </c>
      <c r="F522" s="2">
        <v>57.56</v>
      </c>
      <c r="G522" s="2">
        <v>66.03</v>
      </c>
      <c r="H522" s="2">
        <v>66.040000000000006</v>
      </c>
      <c r="I522" s="2">
        <v>74.510000000000005</v>
      </c>
      <c r="J522" s="2">
        <v>74.52000000000001</v>
      </c>
      <c r="K522" s="2">
        <v>82.98</v>
      </c>
      <c r="L522" s="2">
        <v>82.990000000000009</v>
      </c>
      <c r="M522" s="2">
        <v>91.45</v>
      </c>
      <c r="N522" s="2">
        <v>119725.49</v>
      </c>
      <c r="O522" s="2">
        <v>137347.59</v>
      </c>
      <c r="P522" s="2">
        <v>137347.6</v>
      </c>
      <c r="Q522" s="35">
        <v>154969.68</v>
      </c>
      <c r="R522" s="35">
        <v>154969.69</v>
      </c>
      <c r="S522" s="35">
        <v>172591.78</v>
      </c>
      <c r="T522" s="35">
        <v>172591.79</v>
      </c>
      <c r="U522" s="2">
        <v>190213.87</v>
      </c>
    </row>
    <row r="523" spans="1:21" ht="13.15" customHeight="1" x14ac:dyDescent="0.2">
      <c r="A523" s="83" t="s">
        <v>1201</v>
      </c>
      <c r="B523" s="3" t="s">
        <v>1202</v>
      </c>
      <c r="C523" s="10" t="s">
        <v>47</v>
      </c>
      <c r="D523" s="10" t="s">
        <v>129</v>
      </c>
      <c r="E523" s="10" t="s">
        <v>49</v>
      </c>
      <c r="F523" s="2">
        <v>49.83</v>
      </c>
      <c r="G523" s="2">
        <v>56.53</v>
      </c>
      <c r="H523" s="2">
        <v>56.54</v>
      </c>
      <c r="I523" s="2">
        <v>63.22</v>
      </c>
      <c r="J523" s="2">
        <v>63.23</v>
      </c>
      <c r="K523" s="2">
        <v>69.92</v>
      </c>
      <c r="L523" s="2">
        <v>69.930000000000007</v>
      </c>
      <c r="M523" s="2">
        <v>76.61</v>
      </c>
      <c r="N523" s="2">
        <v>103640</v>
      </c>
      <c r="O523" s="2">
        <v>117566.63</v>
      </c>
      <c r="P523" s="2">
        <v>117566.64</v>
      </c>
      <c r="Q523" s="35">
        <v>131493.25</v>
      </c>
      <c r="R523" s="35">
        <v>131493.26</v>
      </c>
      <c r="S523" s="35">
        <v>145419.88</v>
      </c>
      <c r="T523" s="35">
        <v>145419.89000000001</v>
      </c>
      <c r="U523" s="2">
        <v>159346.5</v>
      </c>
    </row>
    <row r="524" spans="1:21" ht="13.15" customHeight="1" x14ac:dyDescent="0.2">
      <c r="A524" s="83" t="s">
        <v>723</v>
      </c>
      <c r="B524" s="3" t="s">
        <v>1758</v>
      </c>
      <c r="C524" s="10" t="s">
        <v>47</v>
      </c>
      <c r="D524" s="10" t="s">
        <v>71</v>
      </c>
      <c r="E524" s="10" t="s">
        <v>49</v>
      </c>
      <c r="F524" s="2">
        <v>33.159999999999997</v>
      </c>
      <c r="G524" s="2">
        <v>37.5</v>
      </c>
      <c r="H524" s="2">
        <v>37.51</v>
      </c>
      <c r="I524" s="2">
        <v>41.84</v>
      </c>
      <c r="J524" s="2">
        <v>41.85</v>
      </c>
      <c r="K524" s="2">
        <v>46.18</v>
      </c>
      <c r="L524" s="2">
        <v>46.19</v>
      </c>
      <c r="M524" s="2">
        <v>50.52</v>
      </c>
      <c r="N524" s="2">
        <v>68979.59</v>
      </c>
      <c r="O524" s="2">
        <v>78005.679999999993</v>
      </c>
      <c r="P524" s="2">
        <v>78005.689999999988</v>
      </c>
      <c r="Q524" s="35">
        <v>87031.77</v>
      </c>
      <c r="R524" s="35">
        <v>87031.78</v>
      </c>
      <c r="S524" s="35">
        <v>96057.85</v>
      </c>
      <c r="T524" s="35">
        <v>96057.86</v>
      </c>
      <c r="U524" s="2">
        <v>105083.94</v>
      </c>
    </row>
    <row r="525" spans="1:21" ht="13.15" customHeight="1" x14ac:dyDescent="0.2">
      <c r="A525" s="83" t="s">
        <v>1374</v>
      </c>
      <c r="B525" s="3" t="s">
        <v>1375</v>
      </c>
      <c r="C525" s="10" t="s">
        <v>15</v>
      </c>
      <c r="D525" s="10" t="s">
        <v>20</v>
      </c>
      <c r="E525" s="10" t="s">
        <v>17</v>
      </c>
      <c r="F525" s="2">
        <v>17.89</v>
      </c>
      <c r="G525" s="2">
        <v>20</v>
      </c>
      <c r="H525" s="2">
        <v>20.010000000000002</v>
      </c>
      <c r="I525" s="2">
        <v>22.1</v>
      </c>
      <c r="J525" s="2">
        <v>22.110000000000003</v>
      </c>
      <c r="K525" s="2">
        <v>24.21</v>
      </c>
      <c r="L525" s="2">
        <v>24.220000000000002</v>
      </c>
      <c r="M525" s="2">
        <v>26.31</v>
      </c>
      <c r="N525" s="2">
        <v>37208.33</v>
      </c>
      <c r="O525" s="2">
        <v>41588.449999999997</v>
      </c>
      <c r="P525" s="2">
        <v>41588.46</v>
      </c>
      <c r="Q525" s="35">
        <v>45968.57</v>
      </c>
      <c r="R525" s="35">
        <v>45968.58</v>
      </c>
      <c r="S525" s="35">
        <v>50348.69</v>
      </c>
      <c r="T525" s="35">
        <v>50348.700000000004</v>
      </c>
      <c r="U525" s="2">
        <v>54728.81</v>
      </c>
    </row>
    <row r="526" spans="1:21" ht="13.15" customHeight="1" x14ac:dyDescent="0.2">
      <c r="A526" s="83" t="s">
        <v>721</v>
      </c>
      <c r="B526" s="3" t="s">
        <v>1759</v>
      </c>
      <c r="C526" s="10" t="s">
        <v>47</v>
      </c>
      <c r="D526" s="10" t="s">
        <v>48</v>
      </c>
      <c r="E526" s="10" t="s">
        <v>49</v>
      </c>
      <c r="F526" s="2">
        <v>36.729999999999997</v>
      </c>
      <c r="G526" s="2">
        <v>42.02</v>
      </c>
      <c r="H526" s="2">
        <v>42.03</v>
      </c>
      <c r="I526" s="2">
        <v>47.31</v>
      </c>
      <c r="J526" s="2">
        <v>47.32</v>
      </c>
      <c r="K526" s="2">
        <v>52.6</v>
      </c>
      <c r="L526" s="2">
        <v>52.61</v>
      </c>
      <c r="M526" s="2">
        <v>57.89</v>
      </c>
      <c r="N526" s="2">
        <v>76400</v>
      </c>
      <c r="O526" s="2">
        <v>87400.41</v>
      </c>
      <c r="P526" s="2">
        <v>87400.42</v>
      </c>
      <c r="Q526" s="35">
        <v>98400.82</v>
      </c>
      <c r="R526" s="35">
        <v>98400.83</v>
      </c>
      <c r="S526" s="35">
        <v>109401.22</v>
      </c>
      <c r="T526" s="35">
        <v>109401.23</v>
      </c>
      <c r="U526" s="2">
        <v>120401.63</v>
      </c>
    </row>
    <row r="527" spans="1:21" ht="13.15" customHeight="1" x14ac:dyDescent="0.2">
      <c r="A527" s="83" t="s">
        <v>1376</v>
      </c>
      <c r="B527" s="3" t="s">
        <v>1377</v>
      </c>
      <c r="C527" s="10" t="s">
        <v>15</v>
      </c>
      <c r="D527" s="10" t="s">
        <v>113</v>
      </c>
      <c r="E527" s="10" t="s">
        <v>17</v>
      </c>
      <c r="F527" s="2">
        <v>15</v>
      </c>
      <c r="G527" s="2">
        <v>16.13</v>
      </c>
      <c r="H527" s="2">
        <v>16.14</v>
      </c>
      <c r="I527" s="2">
        <v>17.260000000000002</v>
      </c>
      <c r="J527" s="2">
        <v>17.270000000000003</v>
      </c>
      <c r="K527" s="2">
        <v>18.38</v>
      </c>
      <c r="L527" s="2">
        <v>18.39</v>
      </c>
      <c r="M527" s="2">
        <v>19.510000000000002</v>
      </c>
      <c r="N527" s="2">
        <v>31200</v>
      </c>
      <c r="O527" s="2">
        <v>33542.910000000003</v>
      </c>
      <c r="P527" s="2">
        <v>33542.920000000006</v>
      </c>
      <c r="Q527" s="35">
        <v>35885.82</v>
      </c>
      <c r="R527" s="35">
        <v>35885.83</v>
      </c>
      <c r="S527" s="35">
        <v>38228.730000000003</v>
      </c>
      <c r="T527" s="35">
        <v>38228.740000000005</v>
      </c>
      <c r="U527" s="2">
        <v>40571.64</v>
      </c>
    </row>
    <row r="528" spans="1:21" ht="13.15" customHeight="1" x14ac:dyDescent="0.2">
      <c r="A528" s="83" t="s">
        <v>722</v>
      </c>
      <c r="B528" s="3" t="s">
        <v>1760</v>
      </c>
      <c r="C528" s="10" t="s">
        <v>15</v>
      </c>
      <c r="D528" s="10" t="s">
        <v>26</v>
      </c>
      <c r="E528" s="10" t="s">
        <v>17</v>
      </c>
      <c r="F528" s="2">
        <v>25.65</v>
      </c>
      <c r="G528" s="2">
        <v>29.01</v>
      </c>
      <c r="H528" s="2">
        <v>29.020000000000003</v>
      </c>
      <c r="I528" s="2">
        <v>32.36</v>
      </c>
      <c r="J528" s="2">
        <v>32.369999999999997</v>
      </c>
      <c r="K528" s="2">
        <v>35.72</v>
      </c>
      <c r="L528" s="2">
        <v>35.729999999999997</v>
      </c>
      <c r="M528" s="2">
        <v>39.07</v>
      </c>
      <c r="N528" s="2">
        <v>53346.94</v>
      </c>
      <c r="O528" s="2">
        <v>60327.47</v>
      </c>
      <c r="P528" s="2">
        <v>60327.48</v>
      </c>
      <c r="Q528" s="35">
        <v>67308</v>
      </c>
      <c r="R528" s="35">
        <v>67308.009999999995</v>
      </c>
      <c r="S528" s="35">
        <v>74288.53</v>
      </c>
      <c r="T528" s="35">
        <v>74288.539999999994</v>
      </c>
      <c r="U528" s="2">
        <v>81269.06</v>
      </c>
    </row>
    <row r="529" spans="1:21" ht="13.15" customHeight="1" x14ac:dyDescent="0.2">
      <c r="A529" s="83" t="s">
        <v>1378</v>
      </c>
      <c r="B529" s="3" t="s">
        <v>1379</v>
      </c>
      <c r="C529" s="10" t="s">
        <v>15</v>
      </c>
      <c r="D529" s="10" t="s">
        <v>306</v>
      </c>
      <c r="E529" s="10" t="s">
        <v>17</v>
      </c>
      <c r="F529" s="2">
        <v>15.06</v>
      </c>
      <c r="G529" s="2">
        <v>16.84</v>
      </c>
      <c r="H529" s="2">
        <v>16.850000000000001</v>
      </c>
      <c r="I529" s="2">
        <v>18.61</v>
      </c>
      <c r="J529" s="2">
        <v>18.62</v>
      </c>
      <c r="K529" s="2">
        <v>20.39</v>
      </c>
      <c r="L529" s="2">
        <v>20.400000000000002</v>
      </c>
      <c r="M529" s="2">
        <v>22.16</v>
      </c>
      <c r="N529" s="2">
        <v>31333.33</v>
      </c>
      <c r="O529" s="2">
        <v>35021.85</v>
      </c>
      <c r="P529" s="2">
        <v>35021.86</v>
      </c>
      <c r="Q529" s="35">
        <v>38710.379999999997</v>
      </c>
      <c r="R529" s="35">
        <v>38710.39</v>
      </c>
      <c r="S529" s="35">
        <v>42398.9</v>
      </c>
      <c r="T529" s="35">
        <v>42398.91</v>
      </c>
      <c r="U529" s="2">
        <v>46087.42</v>
      </c>
    </row>
    <row r="530" spans="1:21" ht="13.15" customHeight="1" x14ac:dyDescent="0.2">
      <c r="A530" s="83" t="s">
        <v>1380</v>
      </c>
      <c r="B530" s="3" t="s">
        <v>1381</v>
      </c>
      <c r="C530" s="10" t="s">
        <v>47</v>
      </c>
      <c r="D530" s="10" t="s">
        <v>58</v>
      </c>
      <c r="E530" s="10" t="s">
        <v>49</v>
      </c>
      <c r="F530" s="2">
        <v>25</v>
      </c>
      <c r="G530" s="2">
        <v>28.27</v>
      </c>
      <c r="H530" s="2">
        <v>28.28</v>
      </c>
      <c r="I530" s="2">
        <v>31.55</v>
      </c>
      <c r="J530" s="2">
        <v>31.560000000000002</v>
      </c>
      <c r="K530" s="2">
        <v>34.82</v>
      </c>
      <c r="L530" s="2">
        <v>34.83</v>
      </c>
      <c r="M530" s="2">
        <v>38.090000000000003</v>
      </c>
      <c r="N530" s="2">
        <v>52000</v>
      </c>
      <c r="O530" s="2">
        <v>58804.28</v>
      </c>
      <c r="P530" s="2">
        <v>58804.29</v>
      </c>
      <c r="Q530" s="35">
        <v>65608.570000000007</v>
      </c>
      <c r="R530" s="35">
        <v>65608.58</v>
      </c>
      <c r="S530" s="35">
        <v>72412.850000000006</v>
      </c>
      <c r="T530" s="35">
        <v>72412.86</v>
      </c>
      <c r="U530" s="2">
        <v>79217.13</v>
      </c>
    </row>
    <row r="531" spans="1:21" ht="13.15" customHeight="1" x14ac:dyDescent="0.2">
      <c r="A531" s="83" t="s">
        <v>1519</v>
      </c>
      <c r="B531" s="3" t="s">
        <v>1520</v>
      </c>
      <c r="C531" s="10" t="s">
        <v>15</v>
      </c>
      <c r="D531" s="10" t="s">
        <v>340</v>
      </c>
      <c r="E531" s="10" t="s">
        <v>17</v>
      </c>
      <c r="F531" s="2">
        <v>29.36</v>
      </c>
      <c r="G531" s="2">
        <v>33.200000000000003</v>
      </c>
      <c r="H531" s="2">
        <v>33.21</v>
      </c>
      <c r="I531" s="2">
        <v>37.04</v>
      </c>
      <c r="J531" s="2">
        <v>37.049999999999997</v>
      </c>
      <c r="K531" s="2">
        <v>40.880000000000003</v>
      </c>
      <c r="L531" s="2">
        <v>40.89</v>
      </c>
      <c r="M531" s="2">
        <v>44.72</v>
      </c>
      <c r="N531" s="2">
        <v>61061.22</v>
      </c>
      <c r="O531" s="2">
        <v>69051.179999999993</v>
      </c>
      <c r="P531" s="2">
        <v>69051.189999999988</v>
      </c>
      <c r="Q531" s="35">
        <v>77041.14</v>
      </c>
      <c r="R531" s="35">
        <v>77041.149999999994</v>
      </c>
      <c r="S531" s="35">
        <v>85031.1</v>
      </c>
      <c r="T531" s="35">
        <v>85031.11</v>
      </c>
      <c r="U531" s="2">
        <v>93021.06</v>
      </c>
    </row>
    <row r="532" spans="1:21" ht="13.15" customHeight="1" x14ac:dyDescent="0.2">
      <c r="A532" s="83" t="s">
        <v>271</v>
      </c>
      <c r="B532" s="3" t="s">
        <v>272</v>
      </c>
      <c r="C532" s="10" t="s">
        <v>47</v>
      </c>
      <c r="D532" s="10" t="s">
        <v>48</v>
      </c>
      <c r="E532" s="10" t="s">
        <v>49</v>
      </c>
      <c r="F532" s="2">
        <v>36.729999999999997</v>
      </c>
      <c r="G532" s="2">
        <v>42.02</v>
      </c>
      <c r="H532" s="2">
        <v>42.03</v>
      </c>
      <c r="I532" s="2">
        <v>47.31</v>
      </c>
      <c r="J532" s="2">
        <v>47.32</v>
      </c>
      <c r="K532" s="2">
        <v>52.6</v>
      </c>
      <c r="L532" s="2">
        <v>52.61</v>
      </c>
      <c r="M532" s="2">
        <v>57.89</v>
      </c>
      <c r="N532" s="2">
        <v>76400</v>
      </c>
      <c r="O532" s="2">
        <v>87400.41</v>
      </c>
      <c r="P532" s="2">
        <v>87400.42</v>
      </c>
      <c r="Q532" s="35">
        <v>98400.82</v>
      </c>
      <c r="R532" s="35">
        <v>98400.83</v>
      </c>
      <c r="S532" s="35">
        <v>109401.22</v>
      </c>
      <c r="T532" s="35">
        <v>109401.23</v>
      </c>
      <c r="U532" s="2">
        <v>120401.63</v>
      </c>
    </row>
    <row r="533" spans="1:21" ht="13.15" customHeight="1" x14ac:dyDescent="0.2">
      <c r="A533" s="83" t="s">
        <v>1517</v>
      </c>
      <c r="B533" s="3" t="s">
        <v>1518</v>
      </c>
      <c r="C533" s="10" t="s">
        <v>47</v>
      </c>
      <c r="D533" s="10" t="s">
        <v>52</v>
      </c>
      <c r="E533" s="10" t="s">
        <v>49</v>
      </c>
      <c r="F533" s="2">
        <v>29.04</v>
      </c>
      <c r="G533" s="2">
        <v>32.840000000000003</v>
      </c>
      <c r="H533" s="2">
        <v>32.85</v>
      </c>
      <c r="I533" s="2">
        <v>36.64</v>
      </c>
      <c r="J533" s="2">
        <v>36.65</v>
      </c>
      <c r="K533" s="2">
        <v>40.44</v>
      </c>
      <c r="L533" s="2">
        <v>40.449999999999996</v>
      </c>
      <c r="M533" s="2">
        <v>44.24</v>
      </c>
      <c r="N533" s="2">
        <v>60408.160000000003</v>
      </c>
      <c r="O533" s="2">
        <v>68312.67</v>
      </c>
      <c r="P533" s="2">
        <v>68312.679999999993</v>
      </c>
      <c r="Q533" s="35">
        <v>76217.17</v>
      </c>
      <c r="R533" s="35">
        <v>76217.179999999993</v>
      </c>
      <c r="S533" s="35">
        <v>84121.68</v>
      </c>
      <c r="T533" s="35">
        <v>84121.689999999988</v>
      </c>
      <c r="U533" s="2">
        <v>92026.18</v>
      </c>
    </row>
    <row r="534" spans="1:21" ht="13.15" customHeight="1" x14ac:dyDescent="0.2">
      <c r="A534" s="85" t="s">
        <v>1639</v>
      </c>
      <c r="B534" s="3" t="s">
        <v>1707</v>
      </c>
      <c r="C534" s="10" t="s">
        <v>47</v>
      </c>
      <c r="D534" s="10" t="s">
        <v>129</v>
      </c>
      <c r="E534" s="10" t="s">
        <v>49</v>
      </c>
      <c r="F534" s="2">
        <v>49.83</v>
      </c>
      <c r="G534" s="2">
        <v>56.53</v>
      </c>
      <c r="H534" s="2">
        <v>56.54</v>
      </c>
      <c r="I534" s="2">
        <v>63.22</v>
      </c>
      <c r="J534" s="2">
        <v>63.23</v>
      </c>
      <c r="K534" s="2">
        <v>69.92</v>
      </c>
      <c r="L534" s="2">
        <v>69.930000000000007</v>
      </c>
      <c r="M534" s="2">
        <v>76.61</v>
      </c>
      <c r="N534" s="2">
        <v>103640</v>
      </c>
      <c r="O534" s="2">
        <v>117566.63</v>
      </c>
      <c r="P534" s="2">
        <v>117566.64</v>
      </c>
      <c r="Q534" s="35">
        <v>131493.25</v>
      </c>
      <c r="R534" s="35">
        <v>131493.26</v>
      </c>
      <c r="S534" s="35">
        <v>145419.88</v>
      </c>
      <c r="T534" s="35">
        <v>145419.89000000001</v>
      </c>
      <c r="U534" s="2">
        <v>159346.5</v>
      </c>
    </row>
    <row r="535" spans="1:21" ht="13.15" customHeight="1" x14ac:dyDescent="0.2">
      <c r="A535" s="83" t="s">
        <v>564</v>
      </c>
      <c r="B535" s="3" t="s">
        <v>565</v>
      </c>
      <c r="C535" s="10" t="s">
        <v>47</v>
      </c>
      <c r="D535" s="10" t="s">
        <v>319</v>
      </c>
      <c r="E535" s="10" t="s">
        <v>49</v>
      </c>
      <c r="F535" s="2">
        <v>25.65</v>
      </c>
      <c r="G535" s="2">
        <v>29.01</v>
      </c>
      <c r="H535" s="2">
        <v>29.020000000000003</v>
      </c>
      <c r="I535" s="2">
        <v>32.36</v>
      </c>
      <c r="J535" s="2">
        <v>32.369999999999997</v>
      </c>
      <c r="K535" s="2">
        <v>35.72</v>
      </c>
      <c r="L535" s="2">
        <v>35.729999999999997</v>
      </c>
      <c r="M535" s="2">
        <v>39.07</v>
      </c>
      <c r="N535" s="2">
        <v>53346.94</v>
      </c>
      <c r="O535" s="2">
        <v>60327.47</v>
      </c>
      <c r="P535" s="2">
        <v>60327.48</v>
      </c>
      <c r="Q535" s="35">
        <v>67308</v>
      </c>
      <c r="R535" s="35">
        <v>67308.009999999995</v>
      </c>
      <c r="S535" s="35">
        <v>74288.53</v>
      </c>
      <c r="T535" s="35">
        <v>74288.539999999994</v>
      </c>
      <c r="U535" s="2">
        <v>81269.06</v>
      </c>
    </row>
    <row r="536" spans="1:21" ht="13.15" customHeight="1" x14ac:dyDescent="0.2">
      <c r="A536" s="83" t="s">
        <v>566</v>
      </c>
      <c r="B536" s="3" t="s">
        <v>567</v>
      </c>
      <c r="C536" s="10" t="s">
        <v>47</v>
      </c>
      <c r="D536" s="10" t="s">
        <v>108</v>
      </c>
      <c r="E536" s="10" t="s">
        <v>49</v>
      </c>
      <c r="F536" s="2">
        <v>29.36</v>
      </c>
      <c r="G536" s="2">
        <v>33.200000000000003</v>
      </c>
      <c r="H536" s="2">
        <v>33.21</v>
      </c>
      <c r="I536" s="2">
        <v>37.04</v>
      </c>
      <c r="J536" s="2">
        <v>37.049999999999997</v>
      </c>
      <c r="K536" s="2">
        <v>40.880000000000003</v>
      </c>
      <c r="L536" s="2">
        <v>40.89</v>
      </c>
      <c r="M536" s="2">
        <v>44.72</v>
      </c>
      <c r="N536" s="2">
        <v>61061.22</v>
      </c>
      <c r="O536" s="2">
        <v>69051.179999999993</v>
      </c>
      <c r="P536" s="2">
        <v>69051.189999999988</v>
      </c>
      <c r="Q536" s="35">
        <v>77041.14</v>
      </c>
      <c r="R536" s="35">
        <v>77041.149999999994</v>
      </c>
      <c r="S536" s="35">
        <v>85031.1</v>
      </c>
      <c r="T536" s="35">
        <v>85031.11</v>
      </c>
      <c r="U536" s="2">
        <v>93021.06</v>
      </c>
    </row>
    <row r="537" spans="1:21" ht="13.15" customHeight="1" x14ac:dyDescent="0.2">
      <c r="A537" s="83" t="s">
        <v>568</v>
      </c>
      <c r="B537" s="3" t="s">
        <v>569</v>
      </c>
      <c r="C537" s="10" t="s">
        <v>47</v>
      </c>
      <c r="D537" s="10" t="s">
        <v>71</v>
      </c>
      <c r="E537" s="10" t="s">
        <v>49</v>
      </c>
      <c r="F537" s="2">
        <v>33.159999999999997</v>
      </c>
      <c r="G537" s="2">
        <v>37.5</v>
      </c>
      <c r="H537" s="2">
        <v>37.51</v>
      </c>
      <c r="I537" s="2">
        <v>41.84</v>
      </c>
      <c r="J537" s="2">
        <v>41.85</v>
      </c>
      <c r="K537" s="2">
        <v>46.18</v>
      </c>
      <c r="L537" s="2">
        <v>46.19</v>
      </c>
      <c r="M537" s="2">
        <v>50.52</v>
      </c>
      <c r="N537" s="2">
        <v>68979.59</v>
      </c>
      <c r="O537" s="2">
        <v>78005.679999999993</v>
      </c>
      <c r="P537" s="2">
        <v>78005.689999999988</v>
      </c>
      <c r="Q537" s="35">
        <v>87031.77</v>
      </c>
      <c r="R537" s="35">
        <v>87031.78</v>
      </c>
      <c r="S537" s="35">
        <v>96057.85</v>
      </c>
      <c r="T537" s="35">
        <v>96057.86</v>
      </c>
      <c r="U537" s="2">
        <v>105083.94</v>
      </c>
    </row>
    <row r="538" spans="1:21" ht="13.15" customHeight="1" x14ac:dyDescent="0.2">
      <c r="A538" s="83" t="s">
        <v>570</v>
      </c>
      <c r="B538" s="3" t="s">
        <v>571</v>
      </c>
      <c r="C538" s="10" t="s">
        <v>47</v>
      </c>
      <c r="D538" s="10" t="s">
        <v>48</v>
      </c>
      <c r="E538" s="10" t="s">
        <v>49</v>
      </c>
      <c r="F538" s="2">
        <v>36.729999999999997</v>
      </c>
      <c r="G538" s="2">
        <v>42.02</v>
      </c>
      <c r="H538" s="2">
        <v>42.03</v>
      </c>
      <c r="I538" s="2">
        <v>47.31</v>
      </c>
      <c r="J538" s="2">
        <v>47.32</v>
      </c>
      <c r="K538" s="2">
        <v>52.6</v>
      </c>
      <c r="L538" s="2">
        <v>52.61</v>
      </c>
      <c r="M538" s="2">
        <v>57.89</v>
      </c>
      <c r="N538" s="2">
        <v>76400</v>
      </c>
      <c r="O538" s="2">
        <v>87400.41</v>
      </c>
      <c r="P538" s="2">
        <v>87400.42</v>
      </c>
      <c r="Q538" s="35">
        <v>98400.82</v>
      </c>
      <c r="R538" s="35">
        <v>98400.83</v>
      </c>
      <c r="S538" s="35">
        <v>109401.22</v>
      </c>
      <c r="T538" s="35">
        <v>109401.23</v>
      </c>
      <c r="U538" s="2">
        <v>120401.63</v>
      </c>
    </row>
    <row r="539" spans="1:21" ht="13.15" customHeight="1" x14ac:dyDescent="0.2">
      <c r="A539" s="83" t="s">
        <v>1172</v>
      </c>
      <c r="B539" s="3" t="s">
        <v>1173</v>
      </c>
      <c r="C539" s="10" t="s">
        <v>47</v>
      </c>
      <c r="D539" s="10" t="s">
        <v>129</v>
      </c>
      <c r="E539" s="10" t="s">
        <v>49</v>
      </c>
      <c r="F539" s="2">
        <v>49.83</v>
      </c>
      <c r="G539" s="2">
        <v>56.53</v>
      </c>
      <c r="H539" s="2">
        <v>56.54</v>
      </c>
      <c r="I539" s="2">
        <v>63.22</v>
      </c>
      <c r="J539" s="2">
        <v>63.23</v>
      </c>
      <c r="K539" s="2">
        <v>69.92</v>
      </c>
      <c r="L539" s="2">
        <v>69.930000000000007</v>
      </c>
      <c r="M539" s="2">
        <v>76.61</v>
      </c>
      <c r="N539" s="2">
        <v>103640</v>
      </c>
      <c r="O539" s="2">
        <v>117566.63</v>
      </c>
      <c r="P539" s="2">
        <v>117566.64</v>
      </c>
      <c r="Q539" s="35">
        <v>131493.25</v>
      </c>
      <c r="R539" s="35">
        <v>131493.26</v>
      </c>
      <c r="S539" s="35">
        <v>145419.88</v>
      </c>
      <c r="T539" s="35">
        <v>145419.89000000001</v>
      </c>
      <c r="U539" s="2">
        <v>159346.5</v>
      </c>
    </row>
    <row r="540" spans="1:21" ht="13.15" customHeight="1" x14ac:dyDescent="0.2">
      <c r="A540" s="83" t="s">
        <v>1360</v>
      </c>
      <c r="B540" s="3" t="s">
        <v>1361</v>
      </c>
      <c r="C540" s="10" t="s">
        <v>47</v>
      </c>
      <c r="D540" s="10" t="s">
        <v>129</v>
      </c>
      <c r="E540" s="10" t="s">
        <v>49</v>
      </c>
      <c r="F540" s="2">
        <v>49.83</v>
      </c>
      <c r="G540" s="2">
        <v>56.53</v>
      </c>
      <c r="H540" s="2">
        <v>56.54</v>
      </c>
      <c r="I540" s="2">
        <v>63.22</v>
      </c>
      <c r="J540" s="2">
        <v>63.23</v>
      </c>
      <c r="K540" s="2">
        <v>69.92</v>
      </c>
      <c r="L540" s="2">
        <v>69.930000000000007</v>
      </c>
      <c r="M540" s="2">
        <v>76.61</v>
      </c>
      <c r="N540" s="2">
        <v>103640</v>
      </c>
      <c r="O540" s="2">
        <v>117566.63</v>
      </c>
      <c r="P540" s="2">
        <v>117566.64</v>
      </c>
      <c r="Q540" s="35">
        <v>131493.25</v>
      </c>
      <c r="R540" s="35">
        <v>131493.26</v>
      </c>
      <c r="S540" s="35">
        <v>145419.88</v>
      </c>
      <c r="T540" s="35">
        <v>145419.89000000001</v>
      </c>
      <c r="U540" s="2">
        <v>159346.5</v>
      </c>
    </row>
    <row r="541" spans="1:21" ht="13.15" customHeight="1" x14ac:dyDescent="0.2">
      <c r="A541" s="84" t="s">
        <v>1174</v>
      </c>
      <c r="B541" s="3" t="s">
        <v>1175</v>
      </c>
      <c r="C541" s="10" t="s">
        <v>47</v>
      </c>
      <c r="D541" s="10" t="s">
        <v>129</v>
      </c>
      <c r="E541" s="10" t="s">
        <v>49</v>
      </c>
      <c r="F541" s="2">
        <v>49.83</v>
      </c>
      <c r="G541" s="2">
        <v>56.53</v>
      </c>
      <c r="H541" s="2">
        <v>56.54</v>
      </c>
      <c r="I541" s="2">
        <v>63.22</v>
      </c>
      <c r="J541" s="2">
        <v>63.23</v>
      </c>
      <c r="K541" s="2">
        <v>69.92</v>
      </c>
      <c r="L541" s="2">
        <v>69.930000000000007</v>
      </c>
      <c r="M541" s="2">
        <v>76.61</v>
      </c>
      <c r="N541" s="2">
        <v>103640</v>
      </c>
      <c r="O541" s="2">
        <v>117566.63</v>
      </c>
      <c r="P541" s="2">
        <v>117566.64</v>
      </c>
      <c r="Q541" s="35">
        <v>131493.25</v>
      </c>
      <c r="R541" s="35">
        <v>131493.26</v>
      </c>
      <c r="S541" s="35">
        <v>145419.88</v>
      </c>
      <c r="T541" s="35">
        <v>145419.89000000001</v>
      </c>
      <c r="U541" s="2">
        <v>159346.5</v>
      </c>
    </row>
    <row r="542" spans="1:21" ht="13.15" customHeight="1" x14ac:dyDescent="0.2">
      <c r="A542" s="83" t="s">
        <v>1362</v>
      </c>
      <c r="B542" s="3" t="s">
        <v>1363</v>
      </c>
      <c r="C542" s="10" t="s">
        <v>47</v>
      </c>
      <c r="D542" s="10" t="s">
        <v>129</v>
      </c>
      <c r="E542" s="10" t="s">
        <v>49</v>
      </c>
      <c r="F542" s="2">
        <v>49.83</v>
      </c>
      <c r="G542" s="2">
        <v>56.53</v>
      </c>
      <c r="H542" s="2">
        <v>56.54</v>
      </c>
      <c r="I542" s="2">
        <v>63.22</v>
      </c>
      <c r="J542" s="2">
        <v>63.23</v>
      </c>
      <c r="K542" s="2">
        <v>69.92</v>
      </c>
      <c r="L542" s="2">
        <v>69.930000000000007</v>
      </c>
      <c r="M542" s="2">
        <v>76.61</v>
      </c>
      <c r="N542" s="2">
        <v>103640</v>
      </c>
      <c r="O542" s="2">
        <v>117566.63</v>
      </c>
      <c r="P542" s="2">
        <v>117566.64</v>
      </c>
      <c r="Q542" s="35">
        <v>131493.25</v>
      </c>
      <c r="R542" s="35">
        <v>131493.26</v>
      </c>
      <c r="S542" s="35">
        <v>145419.88</v>
      </c>
      <c r="T542" s="35">
        <v>145419.89000000001</v>
      </c>
      <c r="U542" s="2">
        <v>159346.5</v>
      </c>
    </row>
    <row r="543" spans="1:21" ht="13.15" customHeight="1" x14ac:dyDescent="0.2">
      <c r="A543" s="83" t="s">
        <v>1513</v>
      </c>
      <c r="B543" s="3" t="s">
        <v>1514</v>
      </c>
      <c r="C543" s="10" t="s">
        <v>47</v>
      </c>
      <c r="D543" s="10" t="s">
        <v>129</v>
      </c>
      <c r="E543" s="10" t="s">
        <v>49</v>
      </c>
      <c r="F543" s="2">
        <v>49.83</v>
      </c>
      <c r="G543" s="2">
        <v>56.53</v>
      </c>
      <c r="H543" s="2">
        <v>56.54</v>
      </c>
      <c r="I543" s="2">
        <v>63.22</v>
      </c>
      <c r="J543" s="2">
        <v>63.23</v>
      </c>
      <c r="K543" s="2">
        <v>69.92</v>
      </c>
      <c r="L543" s="2">
        <v>69.930000000000007</v>
      </c>
      <c r="M543" s="2">
        <v>76.61</v>
      </c>
      <c r="N543" s="2">
        <v>103640</v>
      </c>
      <c r="O543" s="2">
        <v>117566.63</v>
      </c>
      <c r="P543" s="2">
        <v>117566.64</v>
      </c>
      <c r="Q543" s="35">
        <v>131493.25</v>
      </c>
      <c r="R543" s="35">
        <v>131493.26</v>
      </c>
      <c r="S543" s="35">
        <v>145419.88</v>
      </c>
      <c r="T543" s="35">
        <v>145419.89000000001</v>
      </c>
      <c r="U543" s="2">
        <v>159346.5</v>
      </c>
    </row>
    <row r="544" spans="1:21" ht="13.15" customHeight="1" x14ac:dyDescent="0.2">
      <c r="A544" s="83" t="s">
        <v>1511</v>
      </c>
      <c r="B544" s="3" t="s">
        <v>1512</v>
      </c>
      <c r="C544" s="10" t="s">
        <v>47</v>
      </c>
      <c r="D544" s="10" t="s">
        <v>169</v>
      </c>
      <c r="E544" s="10" t="s">
        <v>49</v>
      </c>
      <c r="F544" s="2">
        <v>42.4</v>
      </c>
      <c r="G544" s="2">
        <v>48.51</v>
      </c>
      <c r="H544" s="2">
        <v>48.519999999999996</v>
      </c>
      <c r="I544" s="2">
        <v>54.62</v>
      </c>
      <c r="J544" s="2">
        <v>54.629999999999995</v>
      </c>
      <c r="K544" s="2">
        <v>60.72</v>
      </c>
      <c r="L544" s="2">
        <v>60.73</v>
      </c>
      <c r="M544" s="2">
        <v>66.83</v>
      </c>
      <c r="N544" s="2">
        <v>88200</v>
      </c>
      <c r="O544" s="2">
        <v>100899.42</v>
      </c>
      <c r="P544" s="2">
        <v>100899.43</v>
      </c>
      <c r="Q544" s="35">
        <v>113598.85</v>
      </c>
      <c r="R544" s="35">
        <v>113598.86</v>
      </c>
      <c r="S544" s="35">
        <v>126298.27</v>
      </c>
      <c r="T544" s="35">
        <v>126298.28</v>
      </c>
      <c r="U544" s="2">
        <v>138997.69</v>
      </c>
    </row>
    <row r="545" spans="1:21" ht="13.15" customHeight="1" x14ac:dyDescent="0.2">
      <c r="A545" s="83" t="s">
        <v>1509</v>
      </c>
      <c r="B545" s="3" t="s">
        <v>1510</v>
      </c>
      <c r="C545" s="10" t="s">
        <v>47</v>
      </c>
      <c r="D545" s="10" t="s">
        <v>48</v>
      </c>
      <c r="E545" s="10" t="s">
        <v>49</v>
      </c>
      <c r="F545" s="2">
        <v>36.729999999999997</v>
      </c>
      <c r="G545" s="2">
        <v>42.02</v>
      </c>
      <c r="H545" s="2">
        <v>42.03</v>
      </c>
      <c r="I545" s="2">
        <v>47.31</v>
      </c>
      <c r="J545" s="2">
        <v>47.32</v>
      </c>
      <c r="K545" s="2">
        <v>52.6</v>
      </c>
      <c r="L545" s="2">
        <v>52.61</v>
      </c>
      <c r="M545" s="2">
        <v>57.89</v>
      </c>
      <c r="N545" s="2">
        <v>76400</v>
      </c>
      <c r="O545" s="2">
        <v>87400.41</v>
      </c>
      <c r="P545" s="2">
        <v>87400.42</v>
      </c>
      <c r="Q545" s="35">
        <v>98400.82</v>
      </c>
      <c r="R545" s="35">
        <v>98400.83</v>
      </c>
      <c r="S545" s="35">
        <v>109401.22</v>
      </c>
      <c r="T545" s="35">
        <v>109401.23</v>
      </c>
      <c r="U545" s="2">
        <v>120401.63</v>
      </c>
    </row>
    <row r="546" spans="1:21" ht="13.15" customHeight="1" x14ac:dyDescent="0.2">
      <c r="A546" s="83" t="s">
        <v>519</v>
      </c>
      <c r="B546" s="3" t="s">
        <v>520</v>
      </c>
      <c r="C546" s="10" t="s">
        <v>47</v>
      </c>
      <c r="D546" s="10" t="s">
        <v>48</v>
      </c>
      <c r="E546" s="10" t="s">
        <v>49</v>
      </c>
      <c r="F546" s="2">
        <v>36.729999999999997</v>
      </c>
      <c r="G546" s="2">
        <v>42.02</v>
      </c>
      <c r="H546" s="2">
        <v>42.03</v>
      </c>
      <c r="I546" s="2">
        <v>47.31</v>
      </c>
      <c r="J546" s="2">
        <v>47.32</v>
      </c>
      <c r="K546" s="2">
        <v>52.6</v>
      </c>
      <c r="L546" s="2">
        <v>52.61</v>
      </c>
      <c r="M546" s="2">
        <v>57.89</v>
      </c>
      <c r="N546" s="2">
        <v>76400</v>
      </c>
      <c r="O546" s="2">
        <v>87400.41</v>
      </c>
      <c r="P546" s="2">
        <v>87400.42</v>
      </c>
      <c r="Q546" s="35">
        <v>98400.82</v>
      </c>
      <c r="R546" s="35">
        <v>98400.83</v>
      </c>
      <c r="S546" s="35">
        <v>109401.22</v>
      </c>
      <c r="T546" s="35">
        <v>109401.23</v>
      </c>
      <c r="U546" s="2">
        <v>120401.63</v>
      </c>
    </row>
    <row r="547" spans="1:21" ht="13.15" customHeight="1" x14ac:dyDescent="0.2">
      <c r="A547" s="85" t="s">
        <v>1237</v>
      </c>
      <c r="B547" s="3" t="s">
        <v>1238</v>
      </c>
      <c r="C547" s="10" t="s">
        <v>47</v>
      </c>
      <c r="D547" s="10" t="s">
        <v>169</v>
      </c>
      <c r="E547" s="10" t="s">
        <v>49</v>
      </c>
      <c r="F547" s="2">
        <v>42.4</v>
      </c>
      <c r="G547" s="2">
        <v>48.51</v>
      </c>
      <c r="H547" s="2">
        <v>48.519999999999996</v>
      </c>
      <c r="I547" s="2">
        <v>54.62</v>
      </c>
      <c r="J547" s="2">
        <v>54.629999999999995</v>
      </c>
      <c r="K547" s="2">
        <v>60.72</v>
      </c>
      <c r="L547" s="2">
        <v>60.73</v>
      </c>
      <c r="M547" s="2">
        <v>66.83</v>
      </c>
      <c r="N547" s="2">
        <v>88200</v>
      </c>
      <c r="O547" s="2">
        <v>100899.42</v>
      </c>
      <c r="P547" s="2">
        <v>100899.43</v>
      </c>
      <c r="Q547" s="35">
        <v>113598.85</v>
      </c>
      <c r="R547" s="35">
        <v>113598.86</v>
      </c>
      <c r="S547" s="35">
        <v>126298.27</v>
      </c>
      <c r="T547" s="35">
        <v>126298.28</v>
      </c>
      <c r="U547" s="2">
        <v>138997.69</v>
      </c>
    </row>
    <row r="548" spans="1:21" ht="13.15" customHeight="1" x14ac:dyDescent="0.2">
      <c r="A548" s="83" t="s">
        <v>1207</v>
      </c>
      <c r="B548" s="3" t="s">
        <v>1208</v>
      </c>
      <c r="C548" s="10" t="s">
        <v>47</v>
      </c>
      <c r="D548" s="10" t="s">
        <v>108</v>
      </c>
      <c r="E548" s="10" t="s">
        <v>49</v>
      </c>
      <c r="F548" s="2">
        <v>29.36</v>
      </c>
      <c r="G548" s="2">
        <v>33.200000000000003</v>
      </c>
      <c r="H548" s="2">
        <v>33.21</v>
      </c>
      <c r="I548" s="2">
        <v>37.04</v>
      </c>
      <c r="J548" s="2">
        <v>37.049999999999997</v>
      </c>
      <c r="K548" s="2">
        <v>40.880000000000003</v>
      </c>
      <c r="L548" s="2">
        <v>40.89</v>
      </c>
      <c r="M548" s="2">
        <v>44.72</v>
      </c>
      <c r="N548" s="2">
        <v>61061.22</v>
      </c>
      <c r="O548" s="2">
        <v>69051.179999999993</v>
      </c>
      <c r="P548" s="2">
        <v>69051.189999999988</v>
      </c>
      <c r="Q548" s="35">
        <v>77041.14</v>
      </c>
      <c r="R548" s="35">
        <v>77041.149999999994</v>
      </c>
      <c r="S548" s="35">
        <v>85031.1</v>
      </c>
      <c r="T548" s="35">
        <v>85031.11</v>
      </c>
      <c r="U548" s="2">
        <v>93021.06</v>
      </c>
    </row>
    <row r="549" spans="1:21" ht="13.15" customHeight="1" x14ac:dyDescent="0.2">
      <c r="A549" s="85" t="s">
        <v>1235</v>
      </c>
      <c r="B549" s="3" t="s">
        <v>1236</v>
      </c>
      <c r="C549" s="10" t="s">
        <v>47</v>
      </c>
      <c r="D549" s="10" t="s">
        <v>48</v>
      </c>
      <c r="E549" s="10" t="s">
        <v>49</v>
      </c>
      <c r="F549" s="2">
        <v>36.729999999999997</v>
      </c>
      <c r="G549" s="2">
        <v>42.02</v>
      </c>
      <c r="H549" s="2">
        <v>42.03</v>
      </c>
      <c r="I549" s="2">
        <v>47.31</v>
      </c>
      <c r="J549" s="2">
        <v>47.32</v>
      </c>
      <c r="K549" s="2">
        <v>52.6</v>
      </c>
      <c r="L549" s="2">
        <v>52.61</v>
      </c>
      <c r="M549" s="2">
        <v>57.89</v>
      </c>
      <c r="N549" s="2">
        <v>76400</v>
      </c>
      <c r="O549" s="2">
        <v>87400.41</v>
      </c>
      <c r="P549" s="2">
        <v>87400.42</v>
      </c>
      <c r="Q549" s="35">
        <v>98400.82</v>
      </c>
      <c r="R549" s="35">
        <v>98400.83</v>
      </c>
      <c r="S549" s="35">
        <v>109401.22</v>
      </c>
      <c r="T549" s="35">
        <v>109401.23</v>
      </c>
      <c r="U549" s="2">
        <v>120401.63</v>
      </c>
    </row>
    <row r="550" spans="1:21" ht="13.15" customHeight="1" x14ac:dyDescent="0.2">
      <c r="A550" s="83" t="s">
        <v>1209</v>
      </c>
      <c r="B550" s="3" t="s">
        <v>1210</v>
      </c>
      <c r="C550" s="10" t="s">
        <v>47</v>
      </c>
      <c r="D550" s="10" t="s">
        <v>71</v>
      </c>
      <c r="E550" s="10" t="s">
        <v>49</v>
      </c>
      <c r="F550" s="2">
        <v>33.159999999999997</v>
      </c>
      <c r="G550" s="2">
        <v>37.5</v>
      </c>
      <c r="H550" s="2">
        <v>37.51</v>
      </c>
      <c r="I550" s="2">
        <v>41.84</v>
      </c>
      <c r="J550" s="2">
        <v>41.85</v>
      </c>
      <c r="K550" s="2">
        <v>46.18</v>
      </c>
      <c r="L550" s="2">
        <v>46.19</v>
      </c>
      <c r="M550" s="2">
        <v>50.52</v>
      </c>
      <c r="N550" s="2">
        <v>68979.59</v>
      </c>
      <c r="O550" s="2">
        <v>78005.679999999993</v>
      </c>
      <c r="P550" s="2">
        <v>78005.689999999988</v>
      </c>
      <c r="Q550" s="35">
        <v>87031.77</v>
      </c>
      <c r="R550" s="35">
        <v>87031.78</v>
      </c>
      <c r="S550" s="35">
        <v>96057.85</v>
      </c>
      <c r="T550" s="35">
        <v>96057.86</v>
      </c>
      <c r="U550" s="2">
        <v>105083.94</v>
      </c>
    </row>
    <row r="551" spans="1:21" ht="13.15" customHeight="1" x14ac:dyDescent="0.2">
      <c r="A551" s="85" t="s">
        <v>1747</v>
      </c>
      <c r="B551" s="3" t="s">
        <v>1812</v>
      </c>
      <c r="C551" s="10" t="s">
        <v>47</v>
      </c>
      <c r="D551" s="10" t="s">
        <v>110</v>
      </c>
      <c r="E551" s="10" t="s">
        <v>49</v>
      </c>
      <c r="F551" s="2">
        <v>57.56</v>
      </c>
      <c r="G551" s="2">
        <v>66.03</v>
      </c>
      <c r="H551" s="2">
        <v>66.040000000000006</v>
      </c>
      <c r="I551" s="2">
        <v>74.510000000000005</v>
      </c>
      <c r="J551" s="2">
        <v>74.52000000000001</v>
      </c>
      <c r="K551" s="2">
        <v>82.98</v>
      </c>
      <c r="L551" s="2">
        <v>82.990000000000009</v>
      </c>
      <c r="M551" s="2">
        <v>91.45</v>
      </c>
      <c r="N551" s="2">
        <v>119725.49</v>
      </c>
      <c r="O551" s="2">
        <v>137347.59</v>
      </c>
      <c r="P551" s="2">
        <v>137347.6</v>
      </c>
      <c r="Q551" s="35">
        <v>154969.68</v>
      </c>
      <c r="R551" s="35">
        <v>154969.69</v>
      </c>
      <c r="S551" s="35">
        <v>172591.78</v>
      </c>
      <c r="T551" s="35">
        <v>172591.79</v>
      </c>
      <c r="U551" s="2">
        <v>190213.87</v>
      </c>
    </row>
    <row r="552" spans="1:21" ht="13.15" customHeight="1" x14ac:dyDescent="0.2">
      <c r="A552" s="85" t="s">
        <v>1749</v>
      </c>
      <c r="B552" s="3" t="s">
        <v>1748</v>
      </c>
      <c r="C552" s="10" t="s">
        <v>47</v>
      </c>
      <c r="D552" s="10" t="s">
        <v>110</v>
      </c>
      <c r="E552" s="10" t="s">
        <v>49</v>
      </c>
      <c r="F552" s="2">
        <v>57.56</v>
      </c>
      <c r="G552" s="2">
        <v>66.03</v>
      </c>
      <c r="H552" s="2">
        <v>66.040000000000006</v>
      </c>
      <c r="I552" s="2">
        <v>74.510000000000005</v>
      </c>
      <c r="J552" s="2">
        <v>74.52000000000001</v>
      </c>
      <c r="K552" s="2">
        <v>82.98</v>
      </c>
      <c r="L552" s="2">
        <v>82.990000000000009</v>
      </c>
      <c r="M552" s="2">
        <v>91.45</v>
      </c>
      <c r="N552" s="2">
        <v>119725.49</v>
      </c>
      <c r="O552" s="2">
        <v>137347.59</v>
      </c>
      <c r="P552" s="2">
        <v>137347.6</v>
      </c>
      <c r="Q552" s="35">
        <v>154969.68</v>
      </c>
      <c r="R552" s="35">
        <v>154969.69</v>
      </c>
      <c r="S552" s="35">
        <v>172591.78</v>
      </c>
      <c r="T552" s="35">
        <v>172591.79</v>
      </c>
      <c r="U552" s="2">
        <v>190213.87</v>
      </c>
    </row>
    <row r="553" spans="1:21" ht="13.15" customHeight="1" x14ac:dyDescent="0.2">
      <c r="A553" s="83" t="s">
        <v>1506</v>
      </c>
      <c r="B553" s="3" t="s">
        <v>1507</v>
      </c>
      <c r="C553" s="10" t="s">
        <v>15</v>
      </c>
      <c r="D553" s="10" t="s">
        <v>635</v>
      </c>
      <c r="E553" s="10" t="s">
        <v>17</v>
      </c>
      <c r="F553" s="2">
        <v>15</v>
      </c>
      <c r="G553" s="2"/>
      <c r="H553" s="2"/>
      <c r="I553" s="2"/>
      <c r="J553" s="2"/>
      <c r="K553" s="2"/>
      <c r="L553" s="2"/>
      <c r="M553" s="2">
        <v>31.06</v>
      </c>
      <c r="N553" s="2">
        <v>31200</v>
      </c>
      <c r="O553" s="2"/>
      <c r="P553" s="2"/>
      <c r="Q553" s="35"/>
      <c r="R553" s="35"/>
      <c r="S553" s="35"/>
      <c r="T553" s="35"/>
      <c r="U553" s="2">
        <v>64604.800000000003</v>
      </c>
    </row>
    <row r="554" spans="1:21" ht="13.15" customHeight="1" x14ac:dyDescent="0.2">
      <c r="A554" s="83" t="s">
        <v>853</v>
      </c>
      <c r="B554" s="3" t="s">
        <v>854</v>
      </c>
      <c r="C554" s="10" t="s">
        <v>15</v>
      </c>
      <c r="D554" s="10" t="s">
        <v>635</v>
      </c>
      <c r="E554" s="10" t="s">
        <v>17</v>
      </c>
      <c r="F554" s="2">
        <v>15</v>
      </c>
      <c r="G554" s="2"/>
      <c r="H554" s="2"/>
      <c r="I554" s="2"/>
      <c r="J554" s="2"/>
      <c r="K554" s="2"/>
      <c r="L554" s="2"/>
      <c r="M554" s="2">
        <v>31.06</v>
      </c>
      <c r="N554" s="2">
        <v>31200</v>
      </c>
      <c r="O554" s="2"/>
      <c r="P554" s="2"/>
      <c r="Q554" s="35"/>
      <c r="R554" s="35"/>
      <c r="S554" s="35"/>
      <c r="T554" s="35"/>
      <c r="U554" s="2">
        <v>64604.800000000003</v>
      </c>
    </row>
    <row r="555" spans="1:21" ht="13.15" customHeight="1" x14ac:dyDescent="0.2">
      <c r="A555" s="83" t="s">
        <v>851</v>
      </c>
      <c r="B555" s="3" t="s">
        <v>852</v>
      </c>
      <c r="C555" s="10" t="s">
        <v>104</v>
      </c>
      <c r="D555" s="10" t="s">
        <v>620</v>
      </c>
      <c r="E555" s="10" t="s">
        <v>17</v>
      </c>
      <c r="F555" s="2">
        <v>15</v>
      </c>
      <c r="G555" s="2"/>
      <c r="H555" s="2"/>
      <c r="I555" s="2"/>
      <c r="J555" s="2"/>
      <c r="K555" s="2"/>
      <c r="L555" s="2"/>
      <c r="M555" s="2">
        <v>38.83</v>
      </c>
      <c r="N555" s="2">
        <v>31200</v>
      </c>
      <c r="O555" s="2"/>
      <c r="P555" s="2"/>
      <c r="Q555" s="35"/>
      <c r="R555" s="35"/>
      <c r="S555" s="35"/>
      <c r="T555" s="35"/>
      <c r="U555" s="2">
        <f>Table1[[#This Row],[HQ4 Max]]*2080</f>
        <v>80766.399999999994</v>
      </c>
    </row>
    <row r="556" spans="1:21" ht="13.15" customHeight="1" x14ac:dyDescent="0.2">
      <c r="A556" s="83" t="s">
        <v>102</v>
      </c>
      <c r="B556" s="3" t="s">
        <v>103</v>
      </c>
      <c r="C556" s="10" t="s">
        <v>104</v>
      </c>
      <c r="D556" s="10" t="s">
        <v>513</v>
      </c>
      <c r="E556" s="10" t="s">
        <v>17</v>
      </c>
      <c r="F556" s="2">
        <v>31.25</v>
      </c>
      <c r="G556" s="2"/>
      <c r="H556" s="2"/>
      <c r="I556" s="2"/>
      <c r="J556" s="2"/>
      <c r="K556" s="2"/>
      <c r="L556" s="2"/>
      <c r="M556" s="2">
        <v>56.95</v>
      </c>
      <c r="N556" s="2">
        <v>65000</v>
      </c>
      <c r="O556" s="2"/>
      <c r="P556" s="2"/>
      <c r="Q556" s="35"/>
      <c r="R556" s="35"/>
      <c r="S556" s="35"/>
      <c r="T556" s="35"/>
      <c r="U556" s="2">
        <f>Table1[[#This Row],[HQ4 Max]]*2080</f>
        <v>118456</v>
      </c>
    </row>
    <row r="557" spans="1:21" ht="13.15" customHeight="1" x14ac:dyDescent="0.2">
      <c r="A557" s="83" t="s">
        <v>502</v>
      </c>
      <c r="B557" s="3" t="s">
        <v>503</v>
      </c>
      <c r="C557" s="10" t="s">
        <v>15</v>
      </c>
      <c r="D557" s="10" t="s">
        <v>516</v>
      </c>
      <c r="E557" s="10" t="s">
        <v>17</v>
      </c>
      <c r="F557" s="2">
        <v>19.899999999999999</v>
      </c>
      <c r="G557" s="2"/>
      <c r="H557" s="2"/>
      <c r="I557" s="2"/>
      <c r="J557" s="2"/>
      <c r="K557" s="2"/>
      <c r="L557" s="2"/>
      <c r="M557" s="2">
        <v>46.6</v>
      </c>
      <c r="N557" s="2">
        <v>41400</v>
      </c>
      <c r="O557" s="2"/>
      <c r="P557" s="2"/>
      <c r="Q557" s="35"/>
      <c r="R557" s="35"/>
      <c r="S557" s="35"/>
      <c r="T557" s="35"/>
      <c r="U557" s="2">
        <f>Table1[[#This Row],[HQ4 Max]]*2080</f>
        <v>96928</v>
      </c>
    </row>
    <row r="558" spans="1:21" ht="13.15" customHeight="1" x14ac:dyDescent="0.2">
      <c r="A558" s="83" t="s">
        <v>499</v>
      </c>
      <c r="B558" s="3" t="s">
        <v>500</v>
      </c>
      <c r="C558" s="10" t="s">
        <v>15</v>
      </c>
      <c r="D558" s="10" t="s">
        <v>516</v>
      </c>
      <c r="E558" s="10" t="s">
        <v>17</v>
      </c>
      <c r="F558" s="2">
        <v>19.899999999999999</v>
      </c>
      <c r="G558" s="2"/>
      <c r="H558" s="2"/>
      <c r="I558" s="2"/>
      <c r="J558" s="2"/>
      <c r="K558" s="2"/>
      <c r="L558" s="2"/>
      <c r="M558" s="2">
        <v>46.6</v>
      </c>
      <c r="N558" s="2">
        <v>41400</v>
      </c>
      <c r="O558" s="2"/>
      <c r="P558" s="2"/>
      <c r="Q558" s="35"/>
      <c r="R558" s="35"/>
      <c r="S558" s="35"/>
      <c r="T558" s="35"/>
      <c r="U558" s="2">
        <f>Table1[[#This Row],[HQ4 Max]]*2080</f>
        <v>96928</v>
      </c>
    </row>
    <row r="559" spans="1:21" ht="13.15" customHeight="1" x14ac:dyDescent="0.2">
      <c r="A559" s="83" t="s">
        <v>504</v>
      </c>
      <c r="B559" s="3" t="s">
        <v>1769</v>
      </c>
      <c r="C559" s="10" t="s">
        <v>15</v>
      </c>
      <c r="D559" s="10" t="s">
        <v>513</v>
      </c>
      <c r="E559" s="10" t="s">
        <v>17</v>
      </c>
      <c r="F559" s="2">
        <v>31.25</v>
      </c>
      <c r="G559" s="2"/>
      <c r="H559" s="2"/>
      <c r="I559" s="2"/>
      <c r="J559" s="2"/>
      <c r="K559" s="2"/>
      <c r="L559" s="2"/>
      <c r="M559" s="2">
        <v>56.95</v>
      </c>
      <c r="N559" s="2">
        <v>65000</v>
      </c>
      <c r="O559" s="2"/>
      <c r="P559" s="2"/>
      <c r="Q559" s="35"/>
      <c r="R559" s="35"/>
      <c r="S559" s="35"/>
      <c r="T559" s="35"/>
      <c r="U559" s="2">
        <f>Table1[[#This Row],[HQ4 Max]]*2080</f>
        <v>118456</v>
      </c>
    </row>
    <row r="560" spans="1:21" ht="13.15" customHeight="1" x14ac:dyDescent="0.2">
      <c r="A560" s="85" t="s">
        <v>1863</v>
      </c>
      <c r="B560" s="3" t="s">
        <v>1865</v>
      </c>
      <c r="C560" s="10" t="s">
        <v>15</v>
      </c>
      <c r="D560" s="10" t="s">
        <v>501</v>
      </c>
      <c r="E560" s="10" t="s">
        <v>17</v>
      </c>
      <c r="F560" s="2">
        <v>18</v>
      </c>
      <c r="G560" s="2"/>
      <c r="H560" s="2"/>
      <c r="I560" s="2"/>
      <c r="J560" s="2"/>
      <c r="K560" s="2"/>
      <c r="L560" s="2"/>
      <c r="M560" s="2">
        <v>38.83</v>
      </c>
      <c r="N560" s="2">
        <f>Table1[[#This Row],[HQ1 Min]]*2080</f>
        <v>37440</v>
      </c>
      <c r="O560" s="2"/>
      <c r="P560" s="2"/>
      <c r="Q560" s="35"/>
      <c r="R560" s="35"/>
      <c r="S560" s="35"/>
      <c r="T560" s="35"/>
      <c r="U560" s="2">
        <f>Table1[[#This Row],[HQ4 Max]]*2080</f>
        <v>80766.399999999994</v>
      </c>
    </row>
    <row r="561" spans="1:21" ht="13.15" customHeight="1" x14ac:dyDescent="0.2">
      <c r="A561" s="83" t="s">
        <v>505</v>
      </c>
      <c r="B561" s="3" t="s">
        <v>506</v>
      </c>
      <c r="C561" s="10" t="s">
        <v>15</v>
      </c>
      <c r="D561" s="10" t="s">
        <v>26</v>
      </c>
      <c r="E561" s="10" t="s">
        <v>17</v>
      </c>
      <c r="F561" s="2">
        <v>25.65</v>
      </c>
      <c r="G561" s="2">
        <v>29.01</v>
      </c>
      <c r="H561" s="2">
        <v>29.020000000000003</v>
      </c>
      <c r="I561" s="2">
        <v>32.36</v>
      </c>
      <c r="J561" s="2">
        <v>32.369999999999997</v>
      </c>
      <c r="K561" s="2">
        <v>35.72</v>
      </c>
      <c r="L561" s="2">
        <v>35.729999999999997</v>
      </c>
      <c r="M561" s="2">
        <v>39.07</v>
      </c>
      <c r="N561" s="2">
        <v>53346.94</v>
      </c>
      <c r="O561" s="2">
        <v>60327.47</v>
      </c>
      <c r="P561" s="2">
        <v>60327.48</v>
      </c>
      <c r="Q561" s="35">
        <v>67308</v>
      </c>
      <c r="R561" s="35">
        <v>67308.009999999995</v>
      </c>
      <c r="S561" s="35">
        <v>74288.53</v>
      </c>
      <c r="T561" s="35">
        <v>74288.539999999994</v>
      </c>
      <c r="U561" s="2">
        <v>81269.06</v>
      </c>
    </row>
    <row r="562" spans="1:21" ht="13.15" customHeight="1" x14ac:dyDescent="0.2">
      <c r="A562" s="83" t="s">
        <v>526</v>
      </c>
      <c r="B562" s="3" t="s">
        <v>527</v>
      </c>
      <c r="C562" s="10" t="s">
        <v>15</v>
      </c>
      <c r="D562" s="10" t="s">
        <v>26</v>
      </c>
      <c r="E562" s="10" t="s">
        <v>17</v>
      </c>
      <c r="F562" s="2">
        <v>25.65</v>
      </c>
      <c r="G562" s="2">
        <v>29.01</v>
      </c>
      <c r="H562" s="2">
        <v>29.020000000000003</v>
      </c>
      <c r="I562" s="2">
        <v>32.36</v>
      </c>
      <c r="J562" s="2">
        <v>32.369999999999997</v>
      </c>
      <c r="K562" s="2">
        <v>35.72</v>
      </c>
      <c r="L562" s="2">
        <v>35.729999999999997</v>
      </c>
      <c r="M562" s="2">
        <v>39.07</v>
      </c>
      <c r="N562" s="2">
        <v>53346.94</v>
      </c>
      <c r="O562" s="2">
        <v>60327.47</v>
      </c>
      <c r="P562" s="2">
        <v>60327.48</v>
      </c>
      <c r="Q562" s="35">
        <v>67308</v>
      </c>
      <c r="R562" s="35">
        <v>67308.009999999995</v>
      </c>
      <c r="S562" s="35">
        <v>74288.53</v>
      </c>
      <c r="T562" s="35">
        <v>74288.539999999994</v>
      </c>
      <c r="U562" s="2">
        <v>81269.06</v>
      </c>
    </row>
    <row r="563" spans="1:21" ht="13.15" customHeight="1" x14ac:dyDescent="0.2">
      <c r="A563" s="83" t="s">
        <v>523</v>
      </c>
      <c r="B563" s="3" t="s">
        <v>1722</v>
      </c>
      <c r="C563" s="10" t="s">
        <v>15</v>
      </c>
      <c r="D563" s="10" t="s">
        <v>1727</v>
      </c>
      <c r="E563" s="10" t="s">
        <v>17</v>
      </c>
      <c r="F563" s="2">
        <v>42.4</v>
      </c>
      <c r="G563" s="2">
        <v>48.51</v>
      </c>
      <c r="H563" s="2">
        <v>48.519999999999996</v>
      </c>
      <c r="I563" s="2">
        <v>54.62</v>
      </c>
      <c r="J563" s="2">
        <v>54.629999999999995</v>
      </c>
      <c r="K563" s="2">
        <v>60.72</v>
      </c>
      <c r="L563" s="2">
        <v>60.73</v>
      </c>
      <c r="M563" s="2">
        <v>66.83</v>
      </c>
      <c r="N563" s="2">
        <v>88200</v>
      </c>
      <c r="O563" s="2">
        <v>100899.42</v>
      </c>
      <c r="P563" s="2">
        <v>100899.43</v>
      </c>
      <c r="Q563" s="35">
        <v>113598.85</v>
      </c>
      <c r="R563" s="35">
        <v>113598.86</v>
      </c>
      <c r="S563" s="35">
        <v>126298.27</v>
      </c>
      <c r="T563" s="35">
        <v>126298.28</v>
      </c>
      <c r="U563" s="2">
        <v>138997.69</v>
      </c>
    </row>
    <row r="564" spans="1:21" ht="13.15" customHeight="1" x14ac:dyDescent="0.2">
      <c r="A564" s="83" t="s">
        <v>843</v>
      </c>
      <c r="B564" s="3" t="s">
        <v>844</v>
      </c>
      <c r="C564" s="10" t="s">
        <v>15</v>
      </c>
      <c r="D564" s="10" t="s">
        <v>635</v>
      </c>
      <c r="E564" s="10" t="s">
        <v>17</v>
      </c>
      <c r="F564" s="2">
        <v>15</v>
      </c>
      <c r="G564" s="2"/>
      <c r="H564" s="2"/>
      <c r="I564" s="2"/>
      <c r="J564" s="2"/>
      <c r="K564" s="2"/>
      <c r="L564" s="2"/>
      <c r="M564" s="2">
        <v>31.06</v>
      </c>
      <c r="N564" s="2">
        <v>31200</v>
      </c>
      <c r="O564" s="2"/>
      <c r="P564" s="2"/>
      <c r="Q564" s="35"/>
      <c r="R564" s="35"/>
      <c r="S564" s="35"/>
      <c r="T564" s="35"/>
      <c r="U564" s="2">
        <v>64604.800000000003</v>
      </c>
    </row>
    <row r="565" spans="1:21" ht="13.15" customHeight="1" x14ac:dyDescent="0.2">
      <c r="A565" s="83" t="s">
        <v>847</v>
      </c>
      <c r="B565" s="3" t="s">
        <v>848</v>
      </c>
      <c r="C565" s="10" t="s">
        <v>15</v>
      </c>
      <c r="D565" s="10" t="s">
        <v>513</v>
      </c>
      <c r="E565" s="10" t="s">
        <v>17</v>
      </c>
      <c r="F565" s="2">
        <v>31.25</v>
      </c>
      <c r="G565" s="2"/>
      <c r="H565" s="2"/>
      <c r="I565" s="2"/>
      <c r="J565" s="2"/>
      <c r="K565" s="2"/>
      <c r="L565" s="2"/>
      <c r="M565" s="2">
        <v>56.95</v>
      </c>
      <c r="N565" s="2">
        <v>65000</v>
      </c>
      <c r="O565" s="2"/>
      <c r="P565" s="2"/>
      <c r="Q565" s="35"/>
      <c r="R565" s="35"/>
      <c r="S565" s="35"/>
      <c r="T565" s="35"/>
      <c r="U565" s="2">
        <f>Table1[[#This Row],[HQ4 Max]]*2080</f>
        <v>118456</v>
      </c>
    </row>
    <row r="566" spans="1:21" ht="13.15" customHeight="1" x14ac:dyDescent="0.2">
      <c r="A566" s="83" t="s">
        <v>841</v>
      </c>
      <c r="B566" s="3" t="s">
        <v>842</v>
      </c>
      <c r="C566" s="10" t="s">
        <v>15</v>
      </c>
      <c r="D566" s="10" t="s">
        <v>501</v>
      </c>
      <c r="E566" s="10" t="s">
        <v>17</v>
      </c>
      <c r="F566" s="2">
        <v>18</v>
      </c>
      <c r="G566" s="2"/>
      <c r="H566" s="2"/>
      <c r="I566" s="2"/>
      <c r="J566" s="2"/>
      <c r="K566" s="2"/>
      <c r="L566" s="2"/>
      <c r="M566" s="2">
        <v>38.83</v>
      </c>
      <c r="N566" s="2">
        <v>37440</v>
      </c>
      <c r="O566" s="2"/>
      <c r="P566" s="2"/>
      <c r="Q566" s="35"/>
      <c r="R566" s="35"/>
      <c r="S566" s="35"/>
      <c r="T566" s="35"/>
      <c r="U566" s="2">
        <v>80766.399999999994</v>
      </c>
    </row>
    <row r="567" spans="1:21" ht="13.15" customHeight="1" x14ac:dyDescent="0.2">
      <c r="A567" s="83" t="s">
        <v>845</v>
      </c>
      <c r="B567" s="3" t="s">
        <v>846</v>
      </c>
      <c r="C567" s="10" t="s">
        <v>15</v>
      </c>
      <c r="D567" s="10" t="s">
        <v>105</v>
      </c>
      <c r="E567" s="10" t="s">
        <v>17</v>
      </c>
      <c r="F567" s="2">
        <v>19.899999999999999</v>
      </c>
      <c r="G567" s="2"/>
      <c r="H567" s="2"/>
      <c r="I567" s="2"/>
      <c r="J567" s="2"/>
      <c r="K567" s="2"/>
      <c r="L567" s="2"/>
      <c r="M567" s="2">
        <v>46.4</v>
      </c>
      <c r="N567" s="2">
        <v>41400</v>
      </c>
      <c r="O567" s="2"/>
      <c r="P567" s="2"/>
      <c r="Q567" s="35"/>
      <c r="R567" s="35"/>
      <c r="S567" s="35"/>
      <c r="T567" s="35"/>
      <c r="U567" s="2">
        <v>96512</v>
      </c>
    </row>
    <row r="568" spans="1:21" ht="13.15" customHeight="1" x14ac:dyDescent="0.2">
      <c r="A568" s="83" t="s">
        <v>507</v>
      </c>
      <c r="B568" s="3" t="s">
        <v>508</v>
      </c>
      <c r="C568" s="10" t="s">
        <v>15</v>
      </c>
      <c r="D568" s="10" t="s">
        <v>513</v>
      </c>
      <c r="E568" s="10" t="s">
        <v>17</v>
      </c>
      <c r="F568" s="2">
        <v>31.25</v>
      </c>
      <c r="G568" s="2"/>
      <c r="H568" s="2"/>
      <c r="I568" s="2"/>
      <c r="J568" s="2"/>
      <c r="K568" s="2"/>
      <c r="L568" s="2"/>
      <c r="M568" s="2">
        <v>56.95</v>
      </c>
      <c r="N568" s="2">
        <v>65000</v>
      </c>
      <c r="O568" s="2"/>
      <c r="P568" s="2"/>
      <c r="Q568" s="35"/>
      <c r="R568" s="35"/>
      <c r="S568" s="35"/>
      <c r="T568" s="35"/>
      <c r="U568" s="2">
        <f>Table1[[#This Row],[HQ4 Max]]*2080</f>
        <v>118456</v>
      </c>
    </row>
    <row r="569" spans="1:21" ht="13.15" customHeight="1" x14ac:dyDescent="0.2">
      <c r="A569" s="85" t="s">
        <v>1723</v>
      </c>
      <c r="B569" s="3" t="s">
        <v>1724</v>
      </c>
      <c r="C569" s="10" t="s">
        <v>15</v>
      </c>
      <c r="D569" s="10" t="s">
        <v>1727</v>
      </c>
      <c r="E569" s="10" t="s">
        <v>17</v>
      </c>
      <c r="F569" s="2">
        <v>42.4</v>
      </c>
      <c r="G569" s="2">
        <v>48.51</v>
      </c>
      <c r="H569" s="2">
        <v>48.519999999999996</v>
      </c>
      <c r="I569" s="2">
        <v>54.62</v>
      </c>
      <c r="J569" s="2">
        <v>54.629999999999995</v>
      </c>
      <c r="K569" s="2">
        <v>60.72</v>
      </c>
      <c r="L569" s="2">
        <v>60.73</v>
      </c>
      <c r="M569" s="2">
        <v>66.83</v>
      </c>
      <c r="N569" s="2">
        <v>88200</v>
      </c>
      <c r="O569" s="2">
        <v>100899.42</v>
      </c>
      <c r="P569" s="2">
        <v>100899.43</v>
      </c>
      <c r="Q569" s="35">
        <v>113598.85</v>
      </c>
      <c r="R569" s="35">
        <v>113598.86</v>
      </c>
      <c r="S569" s="35">
        <v>126298.27</v>
      </c>
      <c r="T569" s="35">
        <v>126298.28</v>
      </c>
      <c r="U569" s="2">
        <v>138997.69</v>
      </c>
    </row>
    <row r="570" spans="1:21" ht="13.15" customHeight="1" x14ac:dyDescent="0.2">
      <c r="A570" s="83" t="s">
        <v>509</v>
      </c>
      <c r="B570" s="3" t="s">
        <v>510</v>
      </c>
      <c r="C570" s="10" t="s">
        <v>15</v>
      </c>
      <c r="D570" s="10" t="s">
        <v>513</v>
      </c>
      <c r="E570" s="10" t="s">
        <v>17</v>
      </c>
      <c r="F570" s="2">
        <v>31.25</v>
      </c>
      <c r="G570" s="2"/>
      <c r="H570" s="2"/>
      <c r="I570" s="2"/>
      <c r="J570" s="2"/>
      <c r="K570" s="2"/>
      <c r="L570" s="2"/>
      <c r="M570" s="2">
        <v>56.95</v>
      </c>
      <c r="N570" s="2">
        <v>65000</v>
      </c>
      <c r="O570" s="2"/>
      <c r="P570" s="2"/>
      <c r="Q570" s="35"/>
      <c r="R570" s="35"/>
      <c r="S570" s="35"/>
      <c r="T570" s="35"/>
      <c r="U570" s="2">
        <f>Table1[[#This Row],[HQ4 Max]]*2080</f>
        <v>118456</v>
      </c>
    </row>
    <row r="571" spans="1:21" ht="13.15" customHeight="1" x14ac:dyDescent="0.2">
      <c r="A571" s="85" t="s">
        <v>554</v>
      </c>
      <c r="B571" s="3" t="s">
        <v>555</v>
      </c>
      <c r="C571" s="10" t="s">
        <v>47</v>
      </c>
      <c r="D571" s="10" t="s">
        <v>110</v>
      </c>
      <c r="E571" s="10" t="s">
        <v>49</v>
      </c>
      <c r="F571" s="2">
        <v>57.56</v>
      </c>
      <c r="G571" s="2">
        <v>66.03</v>
      </c>
      <c r="H571" s="2">
        <v>66.040000000000006</v>
      </c>
      <c r="I571" s="2">
        <v>74.510000000000005</v>
      </c>
      <c r="J571" s="2">
        <v>74.52000000000001</v>
      </c>
      <c r="K571" s="2">
        <v>82.98</v>
      </c>
      <c r="L571" s="2">
        <v>82.990000000000009</v>
      </c>
      <c r="M571" s="2">
        <v>91.45</v>
      </c>
      <c r="N571" s="2">
        <v>119725.49</v>
      </c>
      <c r="O571" s="2">
        <v>137347.59</v>
      </c>
      <c r="P571" s="2">
        <v>137347.6</v>
      </c>
      <c r="Q571" s="35">
        <v>154969.68</v>
      </c>
      <c r="R571" s="35">
        <v>154969.69</v>
      </c>
      <c r="S571" s="35">
        <v>172591.78</v>
      </c>
      <c r="T571" s="35">
        <v>172591.79</v>
      </c>
      <c r="U571" s="2">
        <v>190213.87</v>
      </c>
    </row>
    <row r="572" spans="1:21" ht="13.15" customHeight="1" x14ac:dyDescent="0.2">
      <c r="A572" s="85" t="s">
        <v>1641</v>
      </c>
      <c r="B572" s="3" t="s">
        <v>1640</v>
      </c>
      <c r="C572" s="10" t="s">
        <v>47</v>
      </c>
      <c r="D572" s="10" t="s">
        <v>110</v>
      </c>
      <c r="E572" s="10" t="s">
        <v>49</v>
      </c>
      <c r="F572" s="2">
        <v>57.56</v>
      </c>
      <c r="G572" s="2">
        <v>66.03</v>
      </c>
      <c r="H572" s="2">
        <v>66.040000000000006</v>
      </c>
      <c r="I572" s="2">
        <v>74.510000000000005</v>
      </c>
      <c r="J572" s="2">
        <v>74.52000000000001</v>
      </c>
      <c r="K572" s="2">
        <v>82.98</v>
      </c>
      <c r="L572" s="2">
        <v>82.990000000000009</v>
      </c>
      <c r="M572" s="2">
        <v>91.45</v>
      </c>
      <c r="N572" s="2">
        <v>119725.49</v>
      </c>
      <c r="O572" s="2">
        <v>137347.59</v>
      </c>
      <c r="P572" s="2">
        <v>137347.6</v>
      </c>
      <c r="Q572" s="35">
        <v>154969.68</v>
      </c>
      <c r="R572" s="35">
        <v>154969.69</v>
      </c>
      <c r="S572" s="35">
        <v>172591.78</v>
      </c>
      <c r="T572" s="35">
        <v>172591.79</v>
      </c>
      <c r="U572" s="2">
        <v>190213.87</v>
      </c>
    </row>
    <row r="573" spans="1:21" ht="13.15" customHeight="1" x14ac:dyDescent="0.2">
      <c r="A573" s="83" t="s">
        <v>1388</v>
      </c>
      <c r="B573" s="3" t="s">
        <v>1389</v>
      </c>
      <c r="C573" s="10" t="s">
        <v>47</v>
      </c>
      <c r="D573" s="10" t="s">
        <v>110</v>
      </c>
      <c r="E573" s="10" t="s">
        <v>49</v>
      </c>
      <c r="F573" s="2">
        <v>57.56</v>
      </c>
      <c r="G573" s="2">
        <v>66.03</v>
      </c>
      <c r="H573" s="2">
        <v>66.040000000000006</v>
      </c>
      <c r="I573" s="2">
        <v>74.510000000000005</v>
      </c>
      <c r="J573" s="2">
        <v>74.52000000000001</v>
      </c>
      <c r="K573" s="2">
        <v>82.98</v>
      </c>
      <c r="L573" s="2">
        <v>82.990000000000009</v>
      </c>
      <c r="M573" s="2">
        <v>91.45</v>
      </c>
      <c r="N573" s="2">
        <v>119725.49</v>
      </c>
      <c r="O573" s="2">
        <v>137347.59</v>
      </c>
      <c r="P573" s="2">
        <v>137347.6</v>
      </c>
      <c r="Q573" s="35">
        <v>154969.68</v>
      </c>
      <c r="R573" s="35">
        <v>154969.69</v>
      </c>
      <c r="S573" s="35">
        <v>172591.78</v>
      </c>
      <c r="T573" s="35">
        <v>172591.79</v>
      </c>
      <c r="U573" s="2">
        <v>190213.87</v>
      </c>
    </row>
    <row r="574" spans="1:21" ht="13.15" customHeight="1" x14ac:dyDescent="0.2">
      <c r="A574" s="83" t="s">
        <v>524</v>
      </c>
      <c r="B574" s="3" t="s">
        <v>525</v>
      </c>
      <c r="C574" s="10" t="s">
        <v>47</v>
      </c>
      <c r="D574" s="10" t="s">
        <v>129</v>
      </c>
      <c r="E574" s="10" t="s">
        <v>49</v>
      </c>
      <c r="F574" s="2">
        <v>49.83</v>
      </c>
      <c r="G574" s="2">
        <v>56.53</v>
      </c>
      <c r="H574" s="2">
        <v>56.54</v>
      </c>
      <c r="I574" s="2">
        <v>63.22</v>
      </c>
      <c r="J574" s="2">
        <v>63.23</v>
      </c>
      <c r="K574" s="2">
        <v>69.92</v>
      </c>
      <c r="L574" s="2">
        <v>69.930000000000007</v>
      </c>
      <c r="M574" s="2">
        <v>76.61</v>
      </c>
      <c r="N574" s="2">
        <v>103640</v>
      </c>
      <c r="O574" s="2">
        <v>117566.63</v>
      </c>
      <c r="P574" s="2">
        <v>117566.64</v>
      </c>
      <c r="Q574" s="35">
        <v>131493.25</v>
      </c>
      <c r="R574" s="35">
        <v>131493.26</v>
      </c>
      <c r="S574" s="35">
        <v>145419.88</v>
      </c>
      <c r="T574" s="35">
        <v>145419.89000000001</v>
      </c>
      <c r="U574" s="2">
        <v>159346.5</v>
      </c>
    </row>
    <row r="575" spans="1:21" ht="13.15" customHeight="1" x14ac:dyDescent="0.2">
      <c r="A575" s="85" t="s">
        <v>1764</v>
      </c>
      <c r="B575" s="3" t="s">
        <v>1763</v>
      </c>
      <c r="C575" s="10" t="s">
        <v>47</v>
      </c>
      <c r="D575" s="10" t="s">
        <v>110</v>
      </c>
      <c r="E575" s="10" t="s">
        <v>49</v>
      </c>
      <c r="F575" s="2">
        <v>57.56</v>
      </c>
      <c r="G575" s="2">
        <v>66.03</v>
      </c>
      <c r="H575" s="2">
        <v>66.040000000000006</v>
      </c>
      <c r="I575" s="2">
        <v>74.510000000000005</v>
      </c>
      <c r="J575" s="2">
        <v>74.52000000000001</v>
      </c>
      <c r="K575" s="2">
        <v>82.98</v>
      </c>
      <c r="L575" s="2">
        <v>82.990000000000009</v>
      </c>
      <c r="M575" s="2">
        <v>91.45</v>
      </c>
      <c r="N575" s="2">
        <v>119725.49</v>
      </c>
      <c r="O575" s="2">
        <v>137347.59</v>
      </c>
      <c r="P575" s="2">
        <v>137347.6</v>
      </c>
      <c r="Q575" s="35">
        <v>154969.68</v>
      </c>
      <c r="R575" s="35">
        <v>154969.69</v>
      </c>
      <c r="S575" s="35">
        <v>172591.78</v>
      </c>
      <c r="T575" s="35">
        <v>172591.79</v>
      </c>
      <c r="U575" s="2">
        <v>190213.87</v>
      </c>
    </row>
    <row r="576" spans="1:21" ht="13.15" customHeight="1" x14ac:dyDescent="0.2">
      <c r="A576" s="85" t="s">
        <v>1867</v>
      </c>
      <c r="B576" s="3" t="s">
        <v>1866</v>
      </c>
      <c r="C576" s="10" t="s">
        <v>47</v>
      </c>
      <c r="D576" s="10" t="s">
        <v>110</v>
      </c>
      <c r="E576" s="10" t="s">
        <v>49</v>
      </c>
      <c r="F576" s="2">
        <v>57.56</v>
      </c>
      <c r="G576" s="2">
        <v>66.03</v>
      </c>
      <c r="H576" s="2">
        <v>66.040000000000006</v>
      </c>
      <c r="I576" s="2">
        <v>74.510000000000005</v>
      </c>
      <c r="J576" s="2">
        <v>74.52000000000001</v>
      </c>
      <c r="K576" s="2">
        <v>82.98</v>
      </c>
      <c r="L576" s="2">
        <v>82.990000000000009</v>
      </c>
      <c r="M576" s="2">
        <v>91.45</v>
      </c>
      <c r="N576" s="2">
        <v>119725.49</v>
      </c>
      <c r="O576" s="2">
        <v>137347.59</v>
      </c>
      <c r="P576" s="2">
        <v>137347.6</v>
      </c>
      <c r="Q576" s="35">
        <v>154969.68</v>
      </c>
      <c r="R576" s="35">
        <v>154969.69</v>
      </c>
      <c r="S576" s="35">
        <v>172591.78</v>
      </c>
      <c r="T576" s="35">
        <v>172591.79</v>
      </c>
      <c r="U576" s="2">
        <v>190213.87</v>
      </c>
    </row>
    <row r="577" spans="1:21" ht="13.15" customHeight="1" x14ac:dyDescent="0.2">
      <c r="A577" s="85" t="s">
        <v>1685</v>
      </c>
      <c r="B577" s="3" t="s">
        <v>1686</v>
      </c>
      <c r="C577" s="10" t="s">
        <v>1687</v>
      </c>
      <c r="D577" s="10" t="s">
        <v>71</v>
      </c>
      <c r="E577" s="10" t="s">
        <v>49</v>
      </c>
      <c r="F577" s="2">
        <v>33.159999999999997</v>
      </c>
      <c r="G577" s="2">
        <v>37.5</v>
      </c>
      <c r="H577" s="2">
        <v>37.51</v>
      </c>
      <c r="I577" s="2">
        <v>41.84</v>
      </c>
      <c r="J577" s="2">
        <v>41.85</v>
      </c>
      <c r="K577" s="2">
        <v>46.18</v>
      </c>
      <c r="L577" s="2">
        <v>46.19</v>
      </c>
      <c r="M577" s="2">
        <v>50.52</v>
      </c>
      <c r="N577" s="2">
        <v>68979.59</v>
      </c>
      <c r="O577" s="2">
        <v>78005.679999999993</v>
      </c>
      <c r="P577" s="2">
        <v>78005.689999999988</v>
      </c>
      <c r="Q577" s="35">
        <v>87031.77</v>
      </c>
      <c r="R577" s="35">
        <v>87031.78</v>
      </c>
      <c r="S577" s="35">
        <v>96057.85</v>
      </c>
      <c r="T577" s="35">
        <v>96057.86</v>
      </c>
      <c r="U577" s="2">
        <v>105083.94</v>
      </c>
    </row>
    <row r="578" spans="1:21" ht="13.15" customHeight="1" x14ac:dyDescent="0.2">
      <c r="A578" s="83" t="s">
        <v>697</v>
      </c>
      <c r="B578" s="3" t="s">
        <v>698</v>
      </c>
      <c r="C578" s="10" t="s">
        <v>47</v>
      </c>
      <c r="D578" s="10" t="s">
        <v>108</v>
      </c>
      <c r="E578" s="10" t="s">
        <v>49</v>
      </c>
      <c r="F578" s="2">
        <v>29.36</v>
      </c>
      <c r="G578" s="2">
        <v>33.200000000000003</v>
      </c>
      <c r="H578" s="2">
        <v>33.21</v>
      </c>
      <c r="I578" s="2">
        <v>37.04</v>
      </c>
      <c r="J578" s="2">
        <v>37.049999999999997</v>
      </c>
      <c r="K578" s="2">
        <v>40.880000000000003</v>
      </c>
      <c r="L578" s="2">
        <v>40.89</v>
      </c>
      <c r="M578" s="2">
        <v>44.72</v>
      </c>
      <c r="N578" s="2">
        <v>61061.22</v>
      </c>
      <c r="O578" s="2">
        <v>69051.179999999993</v>
      </c>
      <c r="P578" s="2">
        <v>69051.189999999988</v>
      </c>
      <c r="Q578" s="35">
        <v>77041.14</v>
      </c>
      <c r="R578" s="35">
        <v>77041.149999999994</v>
      </c>
      <c r="S578" s="35">
        <v>85031.1</v>
      </c>
      <c r="T578" s="35">
        <v>85031.11</v>
      </c>
      <c r="U578" s="2">
        <v>93021.06</v>
      </c>
    </row>
    <row r="579" spans="1:21" ht="13.15" customHeight="1" x14ac:dyDescent="0.2">
      <c r="A579" s="83" t="s">
        <v>1504</v>
      </c>
      <c r="B579" s="3" t="s">
        <v>1505</v>
      </c>
      <c r="C579" s="10" t="s">
        <v>47</v>
      </c>
      <c r="D579" s="10" t="s">
        <v>58</v>
      </c>
      <c r="E579" s="10" t="s">
        <v>49</v>
      </c>
      <c r="F579" s="2">
        <v>25</v>
      </c>
      <c r="G579" s="2">
        <v>28.27</v>
      </c>
      <c r="H579" s="2">
        <v>28.28</v>
      </c>
      <c r="I579" s="2">
        <v>31.55</v>
      </c>
      <c r="J579" s="2">
        <v>31.560000000000002</v>
      </c>
      <c r="K579" s="2">
        <v>34.82</v>
      </c>
      <c r="L579" s="2">
        <v>34.83</v>
      </c>
      <c r="M579" s="2">
        <v>38.090000000000003</v>
      </c>
      <c r="N579" s="2">
        <v>52000</v>
      </c>
      <c r="O579" s="2">
        <v>58804.28</v>
      </c>
      <c r="P579" s="2">
        <v>58804.29</v>
      </c>
      <c r="Q579" s="35">
        <v>65608.570000000007</v>
      </c>
      <c r="R579" s="35">
        <v>65608.58</v>
      </c>
      <c r="S579" s="35">
        <v>72412.850000000006</v>
      </c>
      <c r="T579" s="35">
        <v>72412.86</v>
      </c>
      <c r="U579" s="2">
        <v>79217.13</v>
      </c>
    </row>
    <row r="580" spans="1:21" ht="13.15" customHeight="1" x14ac:dyDescent="0.2">
      <c r="A580" s="85" t="s">
        <v>1682</v>
      </c>
      <c r="B580" s="3" t="s">
        <v>1683</v>
      </c>
      <c r="C580" s="10" t="s">
        <v>15</v>
      </c>
      <c r="D580" s="10" t="s">
        <v>26</v>
      </c>
      <c r="E580" s="10" t="s">
        <v>17</v>
      </c>
      <c r="F580" s="2">
        <v>25.65</v>
      </c>
      <c r="G580" s="2">
        <v>29.01</v>
      </c>
      <c r="H580" s="2">
        <v>29.020000000000003</v>
      </c>
      <c r="I580" s="2">
        <v>32.36</v>
      </c>
      <c r="J580" s="2">
        <v>32.369999999999997</v>
      </c>
      <c r="K580" s="2">
        <v>35.72</v>
      </c>
      <c r="L580" s="2">
        <v>35.729999999999997</v>
      </c>
      <c r="M580" s="2">
        <v>39.07</v>
      </c>
      <c r="N580" s="2">
        <v>53346.94</v>
      </c>
      <c r="O580" s="2">
        <v>60327.47</v>
      </c>
      <c r="P580" s="2">
        <v>60327.48</v>
      </c>
      <c r="Q580" s="35">
        <v>67308</v>
      </c>
      <c r="R580" s="35">
        <v>67308.009999999995</v>
      </c>
      <c r="S580" s="35">
        <v>74288.53</v>
      </c>
      <c r="T580" s="35">
        <v>74288.539999999994</v>
      </c>
      <c r="U580" s="2">
        <v>81269.06</v>
      </c>
    </row>
    <row r="581" spans="1:21" ht="13.15" customHeight="1" x14ac:dyDescent="0.2">
      <c r="A581" s="85" t="s">
        <v>1680</v>
      </c>
      <c r="B581" s="3" t="s">
        <v>1681</v>
      </c>
      <c r="C581" s="10" t="s">
        <v>47</v>
      </c>
      <c r="D581" s="10" t="s">
        <v>108</v>
      </c>
      <c r="E581" s="10" t="s">
        <v>49</v>
      </c>
      <c r="F581" s="2">
        <v>29.36</v>
      </c>
      <c r="G581" s="2">
        <v>33.200000000000003</v>
      </c>
      <c r="H581" s="2">
        <v>33.21</v>
      </c>
      <c r="I581" s="2">
        <v>37.04</v>
      </c>
      <c r="J581" s="2">
        <v>37.049999999999997</v>
      </c>
      <c r="K581" s="2">
        <v>40.880000000000003</v>
      </c>
      <c r="L581" s="2">
        <v>40.89</v>
      </c>
      <c r="M581" s="2">
        <v>44.72</v>
      </c>
      <c r="N581" s="2">
        <v>61061.22</v>
      </c>
      <c r="O581" s="2">
        <v>69051.179999999993</v>
      </c>
      <c r="P581" s="2">
        <v>69051.189999999988</v>
      </c>
      <c r="Q581" s="35">
        <v>77041.14</v>
      </c>
      <c r="R581" s="35">
        <v>77041.149999999994</v>
      </c>
      <c r="S581" s="35">
        <v>85031.1</v>
      </c>
      <c r="T581" s="35">
        <v>85031.11</v>
      </c>
      <c r="U581" s="2">
        <v>93021.06</v>
      </c>
    </row>
    <row r="582" spans="1:21" ht="13.15" customHeight="1" x14ac:dyDescent="0.2">
      <c r="A582" s="85" t="s">
        <v>1674</v>
      </c>
      <c r="B582" s="3" t="s">
        <v>1675</v>
      </c>
      <c r="C582" s="10" t="s">
        <v>15</v>
      </c>
      <c r="D582" s="10" t="s">
        <v>340</v>
      </c>
      <c r="E582" s="10" t="s">
        <v>17</v>
      </c>
      <c r="F582" s="2">
        <v>29.36</v>
      </c>
      <c r="G582" s="2">
        <v>33.200000000000003</v>
      </c>
      <c r="H582" s="2">
        <v>33.21</v>
      </c>
      <c r="I582" s="2">
        <v>37.04</v>
      </c>
      <c r="J582" s="2">
        <v>37.049999999999997</v>
      </c>
      <c r="K582" s="2">
        <v>40.880000000000003</v>
      </c>
      <c r="L582" s="2">
        <v>40.89</v>
      </c>
      <c r="M582" s="2">
        <v>44.72</v>
      </c>
      <c r="N582" s="2">
        <v>61061.22</v>
      </c>
      <c r="O582" s="2">
        <v>69051.179999999993</v>
      </c>
      <c r="P582" s="2">
        <v>69051.189999999988</v>
      </c>
      <c r="Q582" s="35">
        <v>77041.14</v>
      </c>
      <c r="R582" s="35">
        <v>77041.149999999994</v>
      </c>
      <c r="S582" s="35">
        <v>85031.1</v>
      </c>
      <c r="T582" s="35">
        <v>85031.11</v>
      </c>
      <c r="U582" s="2">
        <v>93021.06</v>
      </c>
    </row>
    <row r="583" spans="1:21" ht="13.15" customHeight="1" x14ac:dyDescent="0.2">
      <c r="A583" s="83" t="s">
        <v>93</v>
      </c>
      <c r="B583" s="3" t="s">
        <v>94</v>
      </c>
      <c r="C583" s="10" t="s">
        <v>15</v>
      </c>
      <c r="D583" s="10" t="s">
        <v>95</v>
      </c>
      <c r="E583" s="10" t="s">
        <v>17</v>
      </c>
      <c r="F583" s="2">
        <v>20.149999999999999</v>
      </c>
      <c r="G583" s="2">
        <v>22.52</v>
      </c>
      <c r="H583" s="2">
        <v>22.53</v>
      </c>
      <c r="I583" s="2">
        <v>24.9</v>
      </c>
      <c r="J583" s="2">
        <v>24.91</v>
      </c>
      <c r="K583" s="2">
        <v>27.27</v>
      </c>
      <c r="L583" s="2">
        <v>27.28</v>
      </c>
      <c r="M583" s="2">
        <v>29.64</v>
      </c>
      <c r="N583" s="2">
        <v>41916.67</v>
      </c>
      <c r="O583" s="2">
        <v>46851.05</v>
      </c>
      <c r="P583" s="2">
        <v>46851.060000000005</v>
      </c>
      <c r="Q583" s="35">
        <v>51785.42</v>
      </c>
      <c r="R583" s="35">
        <v>51785.43</v>
      </c>
      <c r="S583" s="35">
        <v>56719.8</v>
      </c>
      <c r="T583" s="35">
        <v>56719.810000000005</v>
      </c>
      <c r="U583" s="2">
        <v>61654.17</v>
      </c>
    </row>
    <row r="584" spans="1:21" ht="13.15" customHeight="1" x14ac:dyDescent="0.2">
      <c r="A584" s="83" t="s">
        <v>914</v>
      </c>
      <c r="B584" s="3" t="s">
        <v>915</v>
      </c>
      <c r="C584" s="10" t="s">
        <v>15</v>
      </c>
      <c r="D584" s="10" t="s">
        <v>36</v>
      </c>
      <c r="E584" s="10" t="s">
        <v>17</v>
      </c>
      <c r="F584" s="2">
        <v>16.43</v>
      </c>
      <c r="G584" s="2">
        <v>18.36</v>
      </c>
      <c r="H584" s="2">
        <v>18.37</v>
      </c>
      <c r="I584" s="2">
        <v>20.3</v>
      </c>
      <c r="J584" s="2">
        <v>20.310000000000002</v>
      </c>
      <c r="K584" s="2">
        <v>22.23</v>
      </c>
      <c r="L584" s="2">
        <v>22.240000000000002</v>
      </c>
      <c r="M584" s="2">
        <v>24.161004326923077</v>
      </c>
      <c r="N584" s="2">
        <v>34166.67</v>
      </c>
      <c r="O584" s="2">
        <v>38188.730000000003</v>
      </c>
      <c r="P584" s="2">
        <v>38188.740000000005</v>
      </c>
      <c r="Q584" s="35">
        <v>42210.78</v>
      </c>
      <c r="R584" s="35">
        <v>42210.79</v>
      </c>
      <c r="S584" s="35">
        <v>46232.84</v>
      </c>
      <c r="T584" s="35">
        <v>46232.85</v>
      </c>
      <c r="U584" s="2">
        <v>50254.89</v>
      </c>
    </row>
    <row r="585" spans="1:21" ht="13.15" customHeight="1" x14ac:dyDescent="0.2">
      <c r="A585" s="85" t="s">
        <v>90</v>
      </c>
      <c r="B585" s="3" t="s">
        <v>91</v>
      </c>
      <c r="C585" s="10" t="s">
        <v>15</v>
      </c>
      <c r="D585" s="10" t="s">
        <v>92</v>
      </c>
      <c r="E585" s="10" t="s">
        <v>17</v>
      </c>
      <c r="F585" s="2">
        <v>15</v>
      </c>
      <c r="G585" s="2"/>
      <c r="H585" s="2"/>
      <c r="I585" s="2"/>
      <c r="J585" s="2"/>
      <c r="K585" s="2"/>
      <c r="L585" s="2"/>
      <c r="M585" s="2">
        <v>25.89</v>
      </c>
      <c r="N585" s="2">
        <v>31200</v>
      </c>
      <c r="O585" s="2"/>
      <c r="P585" s="2"/>
      <c r="Q585" s="35"/>
      <c r="R585" s="35"/>
      <c r="S585" s="35"/>
      <c r="T585" s="35"/>
      <c r="U585" s="2">
        <f>Table1[[#This Row],[HQ4 Max]]*2080</f>
        <v>53851.200000000004</v>
      </c>
    </row>
    <row r="586" spans="1:21" ht="13.15" customHeight="1" x14ac:dyDescent="0.2">
      <c r="A586" s="83" t="s">
        <v>916</v>
      </c>
      <c r="B586" s="3" t="s">
        <v>917</v>
      </c>
      <c r="C586" s="10" t="s">
        <v>15</v>
      </c>
      <c r="D586" s="10" t="s">
        <v>95</v>
      </c>
      <c r="E586" s="10" t="s">
        <v>17</v>
      </c>
      <c r="F586" s="2">
        <v>20.149999999999999</v>
      </c>
      <c r="G586" s="2">
        <v>22.52</v>
      </c>
      <c r="H586" s="2">
        <v>22.53</v>
      </c>
      <c r="I586" s="2">
        <v>24.9</v>
      </c>
      <c r="J586" s="2">
        <v>24.91</v>
      </c>
      <c r="K586" s="2">
        <v>27.27</v>
      </c>
      <c r="L586" s="2">
        <v>27.28</v>
      </c>
      <c r="M586" s="2">
        <v>29.64</v>
      </c>
      <c r="N586" s="2">
        <v>41916.67</v>
      </c>
      <c r="O586" s="2">
        <v>46851.05</v>
      </c>
      <c r="P586" s="2">
        <v>46851.060000000005</v>
      </c>
      <c r="Q586" s="35">
        <v>51785.42</v>
      </c>
      <c r="R586" s="35">
        <v>51785.43</v>
      </c>
      <c r="S586" s="35">
        <v>56719.8</v>
      </c>
      <c r="T586" s="35">
        <v>56719.810000000005</v>
      </c>
      <c r="U586" s="2">
        <v>61654.17</v>
      </c>
    </row>
    <row r="587" spans="1:21" ht="13.15" customHeight="1" x14ac:dyDescent="0.2">
      <c r="A587" s="85" t="s">
        <v>1676</v>
      </c>
      <c r="B587" s="3" t="s">
        <v>1677</v>
      </c>
      <c r="C587" s="10" t="s">
        <v>47</v>
      </c>
      <c r="D587" s="10" t="s">
        <v>108</v>
      </c>
      <c r="E587" s="10" t="s">
        <v>49</v>
      </c>
      <c r="F587" s="2">
        <v>29.36</v>
      </c>
      <c r="G587" s="2">
        <v>33.200000000000003</v>
      </c>
      <c r="H587" s="2">
        <v>33.21</v>
      </c>
      <c r="I587" s="2">
        <v>37.04</v>
      </c>
      <c r="J587" s="2">
        <v>37.049999999999997</v>
      </c>
      <c r="K587" s="2">
        <v>40.880000000000003</v>
      </c>
      <c r="L587" s="2">
        <v>40.89</v>
      </c>
      <c r="M587" s="2">
        <v>44.72</v>
      </c>
      <c r="N587" s="2">
        <v>61061.22</v>
      </c>
      <c r="O587" s="2">
        <v>69051.179999999993</v>
      </c>
      <c r="P587" s="2">
        <v>69051.189999999988</v>
      </c>
      <c r="Q587" s="35">
        <v>77041.14</v>
      </c>
      <c r="R587" s="35">
        <v>77041.149999999994</v>
      </c>
      <c r="S587" s="35">
        <v>85031.1</v>
      </c>
      <c r="T587" s="35">
        <v>85031.11</v>
      </c>
      <c r="U587" s="2">
        <v>93021.06</v>
      </c>
    </row>
    <row r="588" spans="1:21" ht="13.15" customHeight="1" x14ac:dyDescent="0.2">
      <c r="A588" s="83" t="s">
        <v>918</v>
      </c>
      <c r="B588" s="3" t="s">
        <v>919</v>
      </c>
      <c r="C588" s="10" t="s">
        <v>104</v>
      </c>
      <c r="D588" s="10" t="s">
        <v>501</v>
      </c>
      <c r="E588" s="10" t="s">
        <v>17</v>
      </c>
      <c r="F588" s="2">
        <v>18</v>
      </c>
      <c r="G588" s="2"/>
      <c r="H588" s="2"/>
      <c r="I588" s="2"/>
      <c r="J588" s="2"/>
      <c r="K588" s="2"/>
      <c r="L588" s="2"/>
      <c r="M588" s="2">
        <v>38.83</v>
      </c>
      <c r="N588" s="2">
        <f>Table1[[#This Row],[HQ1 Min]]*2080</f>
        <v>37440</v>
      </c>
      <c r="O588" s="2"/>
      <c r="P588" s="2"/>
      <c r="Q588" s="35"/>
      <c r="R588" s="35"/>
      <c r="S588" s="35"/>
      <c r="T588" s="35"/>
      <c r="U588" s="2">
        <f>Table1[[#This Row],[HQ4 Max]]*2080</f>
        <v>80766.399999999994</v>
      </c>
    </row>
    <row r="589" spans="1:21" ht="13.15" customHeight="1" x14ac:dyDescent="0.2">
      <c r="A589" s="85" t="s">
        <v>1678</v>
      </c>
      <c r="B589" s="3" t="s">
        <v>1679</v>
      </c>
      <c r="C589" s="10" t="s">
        <v>47</v>
      </c>
      <c r="D589" s="10" t="s">
        <v>169</v>
      </c>
      <c r="E589" s="10" t="s">
        <v>49</v>
      </c>
      <c r="F589" s="2">
        <v>42.4</v>
      </c>
      <c r="G589" s="2">
        <v>48.51</v>
      </c>
      <c r="H589" s="2">
        <v>48.519999999999996</v>
      </c>
      <c r="I589" s="2">
        <v>54.62</v>
      </c>
      <c r="J589" s="2">
        <v>54.629999999999995</v>
      </c>
      <c r="K589" s="2">
        <v>60.72</v>
      </c>
      <c r="L589" s="2">
        <v>60.73</v>
      </c>
      <c r="M589" s="2">
        <v>66.83</v>
      </c>
      <c r="N589" s="2">
        <v>88200</v>
      </c>
      <c r="O589" s="2">
        <v>100899.42</v>
      </c>
      <c r="P589" s="2">
        <v>100899.43</v>
      </c>
      <c r="Q589" s="35">
        <v>113598.85</v>
      </c>
      <c r="R589" s="35">
        <v>113598.86</v>
      </c>
      <c r="S589" s="35">
        <v>126298.27</v>
      </c>
      <c r="T589" s="35">
        <v>126298.28</v>
      </c>
      <c r="U589" s="2">
        <v>138997.69</v>
      </c>
    </row>
    <row r="590" spans="1:21" ht="13.15" customHeight="1" x14ac:dyDescent="0.2">
      <c r="A590" s="83" t="s">
        <v>912</v>
      </c>
      <c r="B590" s="3" t="s">
        <v>913</v>
      </c>
      <c r="C590" s="10" t="s">
        <v>15</v>
      </c>
      <c r="D590" s="10" t="s">
        <v>95</v>
      </c>
      <c r="E590" s="10" t="s">
        <v>17</v>
      </c>
      <c r="F590" s="2">
        <v>20.149999999999999</v>
      </c>
      <c r="G590" s="2">
        <v>22.52</v>
      </c>
      <c r="H590" s="2">
        <v>22.53</v>
      </c>
      <c r="I590" s="2">
        <v>24.9</v>
      </c>
      <c r="J590" s="2">
        <v>24.91</v>
      </c>
      <c r="K590" s="2">
        <v>27.27</v>
      </c>
      <c r="L590" s="2">
        <v>27.28</v>
      </c>
      <c r="M590" s="2">
        <v>29.64</v>
      </c>
      <c r="N590" s="2">
        <v>41916.67</v>
      </c>
      <c r="O590" s="2">
        <v>46851.05</v>
      </c>
      <c r="P590" s="2">
        <v>46851.060000000005</v>
      </c>
      <c r="Q590" s="35">
        <v>51785.42</v>
      </c>
      <c r="R590" s="35">
        <v>51785.43</v>
      </c>
      <c r="S590" s="35">
        <v>56719.8</v>
      </c>
      <c r="T590" s="35">
        <v>56719.810000000005</v>
      </c>
      <c r="U590" s="2">
        <v>61654.17</v>
      </c>
    </row>
    <row r="591" spans="1:21" ht="13.15" customHeight="1" x14ac:dyDescent="0.2">
      <c r="A591" s="85" t="s">
        <v>1508</v>
      </c>
      <c r="B591" s="3" t="s">
        <v>1710</v>
      </c>
      <c r="C591" s="10" t="s">
        <v>47</v>
      </c>
      <c r="D591" s="10" t="s">
        <v>169</v>
      </c>
      <c r="E591" s="10" t="s">
        <v>49</v>
      </c>
      <c r="F591" s="2">
        <v>42.4</v>
      </c>
      <c r="G591" s="2">
        <v>48.51</v>
      </c>
      <c r="H591" s="2">
        <v>48.519999999999996</v>
      </c>
      <c r="I591" s="2">
        <v>54.62</v>
      </c>
      <c r="J591" s="2">
        <v>54.629999999999995</v>
      </c>
      <c r="K591" s="2">
        <v>60.72</v>
      </c>
      <c r="L591" s="2">
        <v>60.73</v>
      </c>
      <c r="M591" s="2">
        <v>66.83</v>
      </c>
      <c r="N591" s="2">
        <v>88200</v>
      </c>
      <c r="O591" s="2">
        <v>100899.42</v>
      </c>
      <c r="P591" s="2">
        <v>100899.43</v>
      </c>
      <c r="Q591" s="35">
        <v>113598.85</v>
      </c>
      <c r="R591" s="35">
        <v>113598.86</v>
      </c>
      <c r="S591" s="35">
        <v>126298.27</v>
      </c>
      <c r="T591" s="35">
        <v>126298.28</v>
      </c>
      <c r="U591" s="2">
        <v>138997.69</v>
      </c>
    </row>
    <row r="592" spans="1:21" ht="13.15" customHeight="1" x14ac:dyDescent="0.2">
      <c r="A592" s="83" t="s">
        <v>551</v>
      </c>
      <c r="B592" s="3" t="s">
        <v>552</v>
      </c>
      <c r="C592" s="10" t="s">
        <v>47</v>
      </c>
      <c r="D592" s="10" t="s">
        <v>71</v>
      </c>
      <c r="E592" s="10" t="s">
        <v>49</v>
      </c>
      <c r="F592" s="2">
        <v>33.159999999999997</v>
      </c>
      <c r="G592" s="2">
        <v>37.5</v>
      </c>
      <c r="H592" s="2">
        <v>37.51</v>
      </c>
      <c r="I592" s="2">
        <v>41.84</v>
      </c>
      <c r="J592" s="2">
        <v>41.85</v>
      </c>
      <c r="K592" s="2">
        <v>46.18</v>
      </c>
      <c r="L592" s="2">
        <v>46.19</v>
      </c>
      <c r="M592" s="2">
        <v>50.52</v>
      </c>
      <c r="N592" s="2">
        <v>68979.59</v>
      </c>
      <c r="O592" s="2">
        <v>78005.679999999993</v>
      </c>
      <c r="P592" s="2">
        <v>78005.689999999988</v>
      </c>
      <c r="Q592" s="35">
        <v>87031.77</v>
      </c>
      <c r="R592" s="35">
        <v>87031.78</v>
      </c>
      <c r="S592" s="35">
        <v>96057.85</v>
      </c>
      <c r="T592" s="35">
        <v>96057.86</v>
      </c>
      <c r="U592" s="2">
        <v>105083.94</v>
      </c>
    </row>
    <row r="593" spans="1:21" ht="13.15" customHeight="1" x14ac:dyDescent="0.2">
      <c r="A593" s="83" t="s">
        <v>514</v>
      </c>
      <c r="B593" s="3" t="s">
        <v>515</v>
      </c>
      <c r="C593" s="10" t="s">
        <v>15</v>
      </c>
      <c r="D593" s="10" t="s">
        <v>516</v>
      </c>
      <c r="E593" s="10" t="s">
        <v>17</v>
      </c>
      <c r="F593" s="2">
        <v>19.899999999999999</v>
      </c>
      <c r="G593" s="2"/>
      <c r="H593" s="2"/>
      <c r="I593" s="2"/>
      <c r="J593" s="2"/>
      <c r="K593" s="2"/>
      <c r="L593" s="2"/>
      <c r="M593" s="2">
        <v>46.6</v>
      </c>
      <c r="N593" s="2">
        <v>41400</v>
      </c>
      <c r="O593" s="2"/>
      <c r="P593" s="2"/>
      <c r="Q593" s="35"/>
      <c r="R593" s="35"/>
      <c r="S593" s="35"/>
      <c r="T593" s="35"/>
      <c r="U593" s="2">
        <f>Table1[[#This Row],[HQ4 Max]]*2080</f>
        <v>96928</v>
      </c>
    </row>
    <row r="594" spans="1:21" ht="13.15" customHeight="1" x14ac:dyDescent="0.2">
      <c r="A594" s="83" t="s">
        <v>1515</v>
      </c>
      <c r="B594" s="3" t="s">
        <v>1662</v>
      </c>
      <c r="C594" s="10" t="s">
        <v>47</v>
      </c>
      <c r="D594" s="10" t="s">
        <v>48</v>
      </c>
      <c r="E594" s="10" t="s">
        <v>49</v>
      </c>
      <c r="F594" s="2">
        <v>36.729999999999997</v>
      </c>
      <c r="G594" s="2">
        <v>42.02</v>
      </c>
      <c r="H594" s="2">
        <v>42.03</v>
      </c>
      <c r="I594" s="2">
        <v>47.31</v>
      </c>
      <c r="J594" s="2">
        <v>47.32</v>
      </c>
      <c r="K594" s="2">
        <v>52.6</v>
      </c>
      <c r="L594" s="2">
        <v>52.61</v>
      </c>
      <c r="M594" s="2">
        <v>57.89</v>
      </c>
      <c r="N594" s="2">
        <v>76400</v>
      </c>
      <c r="O594" s="2">
        <v>87400.41</v>
      </c>
      <c r="P594" s="2">
        <v>87400.42</v>
      </c>
      <c r="Q594" s="35">
        <v>98400.82</v>
      </c>
      <c r="R594" s="35">
        <v>98400.83</v>
      </c>
      <c r="S594" s="35">
        <v>109401.22</v>
      </c>
      <c r="T594" s="35">
        <v>109401.23</v>
      </c>
      <c r="U594" s="2">
        <v>120401.63</v>
      </c>
    </row>
    <row r="595" spans="1:21" ht="13.15" customHeight="1" x14ac:dyDescent="0.2">
      <c r="A595" s="83" t="s">
        <v>511</v>
      </c>
      <c r="B595" s="3" t="s">
        <v>512</v>
      </c>
      <c r="C595" s="10" t="s">
        <v>104</v>
      </c>
      <c r="D595" s="10" t="s">
        <v>513</v>
      </c>
      <c r="E595" s="10" t="s">
        <v>17</v>
      </c>
      <c r="F595" s="2">
        <v>31.25</v>
      </c>
      <c r="G595" s="2"/>
      <c r="H595" s="2"/>
      <c r="I595" s="2"/>
      <c r="J595" s="2"/>
      <c r="K595" s="2"/>
      <c r="L595" s="2"/>
      <c r="M595" s="2">
        <v>56.95</v>
      </c>
      <c r="N595" s="2">
        <v>65000</v>
      </c>
      <c r="O595" s="2"/>
      <c r="P595" s="2"/>
      <c r="Q595" s="35"/>
      <c r="R595" s="35"/>
      <c r="S595" s="35"/>
      <c r="T595" s="35"/>
      <c r="U595" s="2">
        <f>Table1[[#This Row],[HQ4 Max]]*2080</f>
        <v>118456</v>
      </c>
    </row>
    <row r="596" spans="1:21" ht="13.15" customHeight="1" x14ac:dyDescent="0.2">
      <c r="A596" s="83" t="s">
        <v>1155</v>
      </c>
      <c r="B596" s="3" t="s">
        <v>1156</v>
      </c>
      <c r="C596" s="10" t="s">
        <v>15</v>
      </c>
      <c r="D596" s="10" t="s">
        <v>26</v>
      </c>
      <c r="E596" s="10" t="s">
        <v>17</v>
      </c>
      <c r="F596" s="2">
        <v>25.65</v>
      </c>
      <c r="G596" s="2">
        <v>29.01</v>
      </c>
      <c r="H596" s="2">
        <v>29.020000000000003</v>
      </c>
      <c r="I596" s="2">
        <v>32.36</v>
      </c>
      <c r="J596" s="2">
        <v>32.369999999999997</v>
      </c>
      <c r="K596" s="2">
        <v>35.72</v>
      </c>
      <c r="L596" s="2">
        <v>35.729999999999997</v>
      </c>
      <c r="M596" s="2">
        <v>39.07</v>
      </c>
      <c r="N596" s="2">
        <v>53346.94</v>
      </c>
      <c r="O596" s="2">
        <v>60327.47</v>
      </c>
      <c r="P596" s="2">
        <v>60327.48</v>
      </c>
      <c r="Q596" s="35">
        <v>67308</v>
      </c>
      <c r="R596" s="35">
        <v>67308.009999999995</v>
      </c>
      <c r="S596" s="35">
        <v>74288.53</v>
      </c>
      <c r="T596" s="35">
        <v>74288.539999999994</v>
      </c>
      <c r="U596" s="2">
        <v>81269.06</v>
      </c>
    </row>
    <row r="597" spans="1:21" ht="13.15" customHeight="1" x14ac:dyDescent="0.2">
      <c r="A597" s="83" t="s">
        <v>982</v>
      </c>
      <c r="B597" s="3" t="s">
        <v>983</v>
      </c>
      <c r="C597" s="10" t="s">
        <v>47</v>
      </c>
      <c r="D597" s="10" t="s">
        <v>110</v>
      </c>
      <c r="E597" s="10" t="s">
        <v>49</v>
      </c>
      <c r="F597" s="2">
        <v>57.56</v>
      </c>
      <c r="G597" s="2">
        <v>66.03</v>
      </c>
      <c r="H597" s="2">
        <v>66.040000000000006</v>
      </c>
      <c r="I597" s="2">
        <v>74.510000000000005</v>
      </c>
      <c r="J597" s="2">
        <v>74.52000000000001</v>
      </c>
      <c r="K597" s="2">
        <v>82.98</v>
      </c>
      <c r="L597" s="2">
        <v>82.990000000000009</v>
      </c>
      <c r="M597" s="2">
        <v>91.45</v>
      </c>
      <c r="N597" s="2">
        <v>119725.49</v>
      </c>
      <c r="O597" s="2">
        <v>137347.59</v>
      </c>
      <c r="P597" s="2">
        <v>137347.6</v>
      </c>
      <c r="Q597" s="35">
        <v>154969.68</v>
      </c>
      <c r="R597" s="35">
        <v>154969.69</v>
      </c>
      <c r="S597" s="35">
        <v>172591.78</v>
      </c>
      <c r="T597" s="35">
        <v>172591.79</v>
      </c>
      <c r="U597" s="2">
        <v>190213.87</v>
      </c>
    </row>
    <row r="598" spans="1:21" ht="13.15" customHeight="1" x14ac:dyDescent="0.2">
      <c r="A598" s="83" t="s">
        <v>1157</v>
      </c>
      <c r="B598" s="3" t="s">
        <v>1158</v>
      </c>
      <c r="C598" s="10" t="s">
        <v>15</v>
      </c>
      <c r="D598" s="10" t="s">
        <v>95</v>
      </c>
      <c r="E598" s="10" t="s">
        <v>17</v>
      </c>
      <c r="F598" s="2">
        <v>20.149999999999999</v>
      </c>
      <c r="G598" s="2">
        <v>22.52</v>
      </c>
      <c r="H598" s="2">
        <v>22.53</v>
      </c>
      <c r="I598" s="2">
        <v>24.9</v>
      </c>
      <c r="J598" s="2">
        <v>24.91</v>
      </c>
      <c r="K598" s="2">
        <v>27.27</v>
      </c>
      <c r="L598" s="2">
        <v>27.28</v>
      </c>
      <c r="M598" s="2">
        <v>29.64</v>
      </c>
      <c r="N598" s="2">
        <v>41916.67</v>
      </c>
      <c r="O598" s="2">
        <v>46851.05</v>
      </c>
      <c r="P598" s="2">
        <v>46851.060000000005</v>
      </c>
      <c r="Q598" s="35">
        <v>51785.42</v>
      </c>
      <c r="R598" s="35">
        <v>51785.43</v>
      </c>
      <c r="S598" s="35">
        <v>56719.8</v>
      </c>
      <c r="T598" s="35">
        <v>56719.810000000005</v>
      </c>
      <c r="U598" s="2">
        <v>61654.17</v>
      </c>
    </row>
    <row r="599" spans="1:21" ht="13.15" customHeight="1" x14ac:dyDescent="0.2">
      <c r="A599" s="83" t="s">
        <v>491</v>
      </c>
      <c r="B599" s="3" t="s">
        <v>492</v>
      </c>
      <c r="C599" s="10" t="s">
        <v>15</v>
      </c>
      <c r="D599" s="10" t="s">
        <v>513</v>
      </c>
      <c r="E599" s="10" t="s">
        <v>17</v>
      </c>
      <c r="F599" s="2">
        <v>31.25</v>
      </c>
      <c r="G599" s="2"/>
      <c r="H599" s="2"/>
      <c r="I599" s="2"/>
      <c r="J599" s="2"/>
      <c r="K599" s="2"/>
      <c r="L599" s="2"/>
      <c r="M599" s="2">
        <v>56.95</v>
      </c>
      <c r="N599" s="2">
        <v>65000</v>
      </c>
      <c r="O599" s="2"/>
      <c r="P599" s="2"/>
      <c r="Q599" s="35"/>
      <c r="R599" s="35"/>
      <c r="S599" s="35"/>
      <c r="T599" s="35"/>
      <c r="U599" s="2">
        <f>Table1[[#This Row],[HQ4 Max]]*2080</f>
        <v>118456</v>
      </c>
    </row>
    <row r="600" spans="1:21" ht="13.15" customHeight="1" x14ac:dyDescent="0.2">
      <c r="A600" s="83" t="s">
        <v>1159</v>
      </c>
      <c r="B600" s="3" t="s">
        <v>1160</v>
      </c>
      <c r="C600" s="10" t="s">
        <v>15</v>
      </c>
      <c r="D600" s="10" t="s">
        <v>340</v>
      </c>
      <c r="E600" s="10" t="s">
        <v>17</v>
      </c>
      <c r="F600" s="2">
        <v>29.36</v>
      </c>
      <c r="G600" s="2">
        <v>33.200000000000003</v>
      </c>
      <c r="H600" s="2">
        <v>33.21</v>
      </c>
      <c r="I600" s="2">
        <v>37.04</v>
      </c>
      <c r="J600" s="2">
        <v>37.049999999999997</v>
      </c>
      <c r="K600" s="2">
        <v>40.880000000000003</v>
      </c>
      <c r="L600" s="2">
        <v>40.89</v>
      </c>
      <c r="M600" s="2">
        <v>44.72</v>
      </c>
      <c r="N600" s="2">
        <v>61061.22</v>
      </c>
      <c r="O600" s="2">
        <v>69051.179999999993</v>
      </c>
      <c r="P600" s="2">
        <v>69051.189999999988</v>
      </c>
      <c r="Q600" s="35">
        <v>77041.14</v>
      </c>
      <c r="R600" s="35">
        <v>77041.149999999994</v>
      </c>
      <c r="S600" s="35">
        <v>85031.1</v>
      </c>
      <c r="T600" s="35">
        <v>85031.11</v>
      </c>
      <c r="U600" s="2">
        <v>93021.06</v>
      </c>
    </row>
    <row r="601" spans="1:21" ht="13.15" customHeight="1" x14ac:dyDescent="0.2">
      <c r="A601" s="83" t="s">
        <v>1384</v>
      </c>
      <c r="B601" s="3" t="s">
        <v>1385</v>
      </c>
      <c r="C601" s="10" t="s">
        <v>47</v>
      </c>
      <c r="D601" s="10" t="s">
        <v>169</v>
      </c>
      <c r="E601" s="10" t="s">
        <v>49</v>
      </c>
      <c r="F601" s="2">
        <v>42.4</v>
      </c>
      <c r="G601" s="2">
        <v>48.51</v>
      </c>
      <c r="H601" s="2">
        <v>48.519999999999996</v>
      </c>
      <c r="I601" s="2">
        <v>54.62</v>
      </c>
      <c r="J601" s="2">
        <v>54.629999999999995</v>
      </c>
      <c r="K601" s="2">
        <v>60.72</v>
      </c>
      <c r="L601" s="2">
        <v>60.73</v>
      </c>
      <c r="M601" s="2">
        <v>66.83</v>
      </c>
      <c r="N601" s="2">
        <v>88200</v>
      </c>
      <c r="O601" s="2">
        <v>100899.42</v>
      </c>
      <c r="P601" s="2">
        <v>100899.43</v>
      </c>
      <c r="Q601" s="35">
        <v>113598.85</v>
      </c>
      <c r="R601" s="35">
        <v>113598.86</v>
      </c>
      <c r="S601" s="35">
        <v>126298.27</v>
      </c>
      <c r="T601" s="35">
        <v>126298.28</v>
      </c>
      <c r="U601" s="2">
        <v>138997.69</v>
      </c>
    </row>
    <row r="602" spans="1:21" ht="13.15" customHeight="1" x14ac:dyDescent="0.2">
      <c r="A602" s="83" t="s">
        <v>494</v>
      </c>
      <c r="B602" s="3" t="s">
        <v>495</v>
      </c>
      <c r="C602" s="10" t="s">
        <v>15</v>
      </c>
      <c r="D602" s="10" t="s">
        <v>513</v>
      </c>
      <c r="E602" s="10" t="s">
        <v>17</v>
      </c>
      <c r="F602" s="2">
        <v>31.25</v>
      </c>
      <c r="G602" s="2"/>
      <c r="H602" s="2"/>
      <c r="I602" s="2"/>
      <c r="J602" s="2"/>
      <c r="K602" s="2"/>
      <c r="L602" s="2"/>
      <c r="M602" s="2">
        <v>56.95</v>
      </c>
      <c r="N602" s="2">
        <v>65000</v>
      </c>
      <c r="O602" s="2"/>
      <c r="P602" s="2"/>
      <c r="Q602" s="35"/>
      <c r="R602" s="35"/>
      <c r="S602" s="35"/>
      <c r="T602" s="35"/>
      <c r="U602" s="2">
        <f>Table1[[#This Row],[HQ4 Max]]*2080</f>
        <v>118456</v>
      </c>
    </row>
    <row r="603" spans="1:21" ht="13.15" customHeight="1" x14ac:dyDescent="0.2">
      <c r="A603" s="83" t="s">
        <v>1392</v>
      </c>
      <c r="B603" s="3" t="s">
        <v>1393</v>
      </c>
      <c r="C603" s="10" t="s">
        <v>15</v>
      </c>
      <c r="D603" s="10" t="s">
        <v>513</v>
      </c>
      <c r="E603" s="10" t="s">
        <v>17</v>
      </c>
      <c r="F603" s="2">
        <v>31.25</v>
      </c>
      <c r="G603" s="2"/>
      <c r="H603" s="2"/>
      <c r="I603" s="2"/>
      <c r="J603" s="2"/>
      <c r="K603" s="2"/>
      <c r="L603" s="2"/>
      <c r="M603" s="2">
        <v>56.95</v>
      </c>
      <c r="N603" s="2">
        <v>65000</v>
      </c>
      <c r="O603" s="2"/>
      <c r="P603" s="2"/>
      <c r="Q603" s="35"/>
      <c r="R603" s="35"/>
      <c r="S603" s="35"/>
      <c r="T603" s="35"/>
      <c r="U603" s="2">
        <f>Table1[[#This Row],[HQ4 Max]]*2080</f>
        <v>118456</v>
      </c>
    </row>
    <row r="604" spans="1:21" ht="13.15" customHeight="1" x14ac:dyDescent="0.2">
      <c r="A604" s="83" t="s">
        <v>1161</v>
      </c>
      <c r="B604" s="3" t="s">
        <v>1162</v>
      </c>
      <c r="C604" s="10" t="s">
        <v>15</v>
      </c>
      <c r="D604" s="10" t="s">
        <v>1163</v>
      </c>
      <c r="E604" s="10" t="s">
        <v>17</v>
      </c>
      <c r="F604" s="2">
        <v>40.380000000000003</v>
      </c>
      <c r="G604" s="2"/>
      <c r="H604" s="2"/>
      <c r="I604" s="2"/>
      <c r="J604" s="2"/>
      <c r="K604" s="2"/>
      <c r="L604" s="2"/>
      <c r="M604" s="2">
        <v>65.23</v>
      </c>
      <c r="N604" s="2">
        <v>84000</v>
      </c>
      <c r="O604" s="2"/>
      <c r="P604" s="2"/>
      <c r="Q604" s="35"/>
      <c r="R604" s="35"/>
      <c r="S604" s="35"/>
      <c r="T604" s="35"/>
      <c r="U604" s="2">
        <f>Table1[[#This Row],[HQ4 Max]]*2080</f>
        <v>135678.39999999999</v>
      </c>
    </row>
    <row r="605" spans="1:21" ht="13.15" customHeight="1" x14ac:dyDescent="0.2">
      <c r="A605" s="83" t="s">
        <v>1164</v>
      </c>
      <c r="B605" s="3" t="s">
        <v>1165</v>
      </c>
      <c r="C605" s="10" t="s">
        <v>15</v>
      </c>
      <c r="D605" s="10" t="s">
        <v>1163</v>
      </c>
      <c r="E605" s="10" t="s">
        <v>17</v>
      </c>
      <c r="F605" s="2">
        <v>40.380000000000003</v>
      </c>
      <c r="G605" s="2"/>
      <c r="H605" s="2"/>
      <c r="I605" s="2"/>
      <c r="J605" s="2"/>
      <c r="K605" s="2"/>
      <c r="L605" s="2"/>
      <c r="M605" s="2">
        <v>65.23</v>
      </c>
      <c r="N605" s="2">
        <v>84000</v>
      </c>
      <c r="O605" s="2"/>
      <c r="P605" s="2"/>
      <c r="Q605" s="35"/>
      <c r="R605" s="35"/>
      <c r="S605" s="35"/>
      <c r="T605" s="35"/>
      <c r="U605" s="2">
        <f>Table1[[#This Row],[HQ4 Max]]*2080</f>
        <v>135678.39999999999</v>
      </c>
    </row>
    <row r="606" spans="1:21" ht="13.15" customHeight="1" x14ac:dyDescent="0.2">
      <c r="A606" s="83" t="s">
        <v>1168</v>
      </c>
      <c r="B606" s="3" t="s">
        <v>1169</v>
      </c>
      <c r="C606" s="10" t="s">
        <v>47</v>
      </c>
      <c r="D606" s="10" t="s">
        <v>129</v>
      </c>
      <c r="E606" s="10" t="s">
        <v>49</v>
      </c>
      <c r="F606" s="2">
        <v>49.83</v>
      </c>
      <c r="G606" s="2">
        <v>56.53</v>
      </c>
      <c r="H606" s="2">
        <v>56.54</v>
      </c>
      <c r="I606" s="2">
        <v>63.22</v>
      </c>
      <c r="J606" s="2">
        <v>63.23</v>
      </c>
      <c r="K606" s="2">
        <v>69.92</v>
      </c>
      <c r="L606" s="2">
        <v>69.930000000000007</v>
      </c>
      <c r="M606" s="2">
        <v>76.61</v>
      </c>
      <c r="N606" s="2">
        <v>103640</v>
      </c>
      <c r="O606" s="2">
        <v>117566.63</v>
      </c>
      <c r="P606" s="2">
        <v>117566.64</v>
      </c>
      <c r="Q606" s="35">
        <v>131493.25</v>
      </c>
      <c r="R606" s="35">
        <v>131493.26</v>
      </c>
      <c r="S606" s="35">
        <v>145419.88</v>
      </c>
      <c r="T606" s="35">
        <v>145419.89000000001</v>
      </c>
      <c r="U606" s="2">
        <v>159346.5</v>
      </c>
    </row>
    <row r="607" spans="1:21" ht="13.15" customHeight="1" x14ac:dyDescent="0.2">
      <c r="A607" s="83" t="s">
        <v>1247</v>
      </c>
      <c r="B607" s="3" t="s">
        <v>1248</v>
      </c>
      <c r="C607" s="10" t="s">
        <v>15</v>
      </c>
      <c r="D607" s="46" t="s">
        <v>493</v>
      </c>
      <c r="E607" s="10" t="s">
        <v>17</v>
      </c>
      <c r="F607" s="2">
        <v>31.25</v>
      </c>
      <c r="G607" s="2"/>
      <c r="H607" s="2"/>
      <c r="I607" s="2"/>
      <c r="J607" s="2"/>
      <c r="K607" s="2"/>
      <c r="L607" s="2"/>
      <c r="M607" s="2">
        <v>56.95</v>
      </c>
      <c r="N607" s="2">
        <v>65000</v>
      </c>
      <c r="O607" s="2"/>
      <c r="P607" s="2"/>
      <c r="Q607" s="35"/>
      <c r="R607" s="35"/>
      <c r="S607" s="35"/>
      <c r="T607" s="35"/>
      <c r="U607" s="2">
        <f>Table1[[#This Row],[HQ4 Max]]*2080</f>
        <v>118456</v>
      </c>
    </row>
    <row r="608" spans="1:21" ht="13.15" customHeight="1" x14ac:dyDescent="0.2">
      <c r="A608" s="83" t="s">
        <v>1390</v>
      </c>
      <c r="B608" s="3" t="s">
        <v>1391</v>
      </c>
      <c r="C608" s="10" t="s">
        <v>47</v>
      </c>
      <c r="D608" s="10" t="s">
        <v>169</v>
      </c>
      <c r="E608" s="10" t="s">
        <v>49</v>
      </c>
      <c r="F608" s="2">
        <v>42.4</v>
      </c>
      <c r="G608" s="2">
        <v>48.51</v>
      </c>
      <c r="H608" s="2">
        <v>48.519999999999996</v>
      </c>
      <c r="I608" s="2">
        <v>54.62</v>
      </c>
      <c r="J608" s="2">
        <v>54.629999999999995</v>
      </c>
      <c r="K608" s="2">
        <v>60.72</v>
      </c>
      <c r="L608" s="2">
        <v>60.73</v>
      </c>
      <c r="M608" s="2"/>
      <c r="N608" s="2">
        <v>88200</v>
      </c>
      <c r="O608" s="2">
        <v>100899.42</v>
      </c>
      <c r="P608" s="2">
        <v>100899.43</v>
      </c>
      <c r="Q608" s="35">
        <v>113598.85</v>
      </c>
      <c r="R608" s="35">
        <v>113598.86</v>
      </c>
      <c r="S608" s="35">
        <v>126298.27</v>
      </c>
      <c r="T608" s="35">
        <v>126298.28</v>
      </c>
      <c r="U608" s="2">
        <v>138997.69</v>
      </c>
    </row>
    <row r="609" spans="1:16384" s="11" customFormat="1" ht="13.15" customHeight="1" x14ac:dyDescent="0.2">
      <c r="A609" s="83" t="s">
        <v>1249</v>
      </c>
      <c r="B609" s="3" t="s">
        <v>1250</v>
      </c>
      <c r="C609" s="10" t="s">
        <v>15</v>
      </c>
      <c r="D609" s="10" t="s">
        <v>516</v>
      </c>
      <c r="E609" s="10" t="s">
        <v>17</v>
      </c>
      <c r="F609" s="2">
        <v>19.899999999999999</v>
      </c>
      <c r="G609" s="2"/>
      <c r="H609" s="2"/>
      <c r="I609" s="2"/>
      <c r="J609" s="2"/>
      <c r="K609" s="2"/>
      <c r="L609" s="2"/>
      <c r="M609" s="2">
        <v>46.6</v>
      </c>
      <c r="N609" s="2">
        <v>41400</v>
      </c>
      <c r="O609" s="2"/>
      <c r="P609" s="2"/>
      <c r="Q609" s="35"/>
      <c r="R609" s="35"/>
      <c r="S609" s="35"/>
      <c r="T609" s="35"/>
      <c r="U609" s="2">
        <f>Table1[[#This Row],[HQ4 Max]]*2080</f>
        <v>96928</v>
      </c>
    </row>
    <row r="610" spans="1:16384" s="11" customFormat="1" ht="13.15" customHeight="1" x14ac:dyDescent="0.2">
      <c r="A610" s="83" t="s">
        <v>1166</v>
      </c>
      <c r="B610" s="3" t="s">
        <v>1167</v>
      </c>
      <c r="C610" s="10" t="s">
        <v>47</v>
      </c>
      <c r="D610" s="10" t="s">
        <v>48</v>
      </c>
      <c r="E610" s="10" t="s">
        <v>49</v>
      </c>
      <c r="F610" s="2">
        <v>36.729999999999997</v>
      </c>
      <c r="G610" s="2">
        <v>42.02</v>
      </c>
      <c r="H610" s="2">
        <v>42.03</v>
      </c>
      <c r="I610" s="2">
        <v>47.31</v>
      </c>
      <c r="J610" s="2">
        <v>47.32</v>
      </c>
      <c r="K610" s="2">
        <v>52.6</v>
      </c>
      <c r="L610" s="2">
        <v>52.61</v>
      </c>
      <c r="M610" s="2">
        <v>63.64</v>
      </c>
      <c r="N610" s="2">
        <v>76400</v>
      </c>
      <c r="O610" s="2">
        <v>87400.41</v>
      </c>
      <c r="P610" s="2">
        <v>87400.42</v>
      </c>
      <c r="Q610" s="35">
        <v>98400.82</v>
      </c>
      <c r="R610" s="35">
        <v>98400.83</v>
      </c>
      <c r="S610" s="35">
        <v>109401.22</v>
      </c>
      <c r="T610" s="35">
        <v>109401.23</v>
      </c>
      <c r="U610" s="2">
        <v>120401.63</v>
      </c>
    </row>
    <row r="611" spans="1:16384" s="11" customFormat="1" ht="13.15" customHeight="1" x14ac:dyDescent="0.2">
      <c r="A611" s="83" t="s">
        <v>1251</v>
      </c>
      <c r="B611" s="3" t="s">
        <v>1252</v>
      </c>
      <c r="C611" s="10" t="s">
        <v>15</v>
      </c>
      <c r="D611" s="10" t="s">
        <v>1163</v>
      </c>
      <c r="E611" s="10" t="s">
        <v>17</v>
      </c>
      <c r="F611" s="2">
        <v>40.380000000000003</v>
      </c>
      <c r="G611" s="2"/>
      <c r="H611" s="2"/>
      <c r="I611" s="2"/>
      <c r="J611" s="2"/>
      <c r="K611" s="2"/>
      <c r="L611" s="2"/>
      <c r="M611" s="2">
        <v>65.23</v>
      </c>
      <c r="N611" s="2">
        <v>84000</v>
      </c>
      <c r="O611" s="2"/>
      <c r="P611" s="2"/>
      <c r="Q611" s="35"/>
      <c r="R611" s="35"/>
      <c r="S611" s="35"/>
      <c r="T611" s="35"/>
      <c r="U611" s="2">
        <f>Table1[[#This Row],[HQ4 Max]]*2080</f>
        <v>135678.39999999999</v>
      </c>
    </row>
    <row r="612" spans="1:16384" s="11" customFormat="1" ht="13.15" customHeight="1" x14ac:dyDescent="0.2">
      <c r="A612" s="85" t="s">
        <v>1386</v>
      </c>
      <c r="B612" s="3" t="s">
        <v>1387</v>
      </c>
      <c r="C612" s="10" t="s">
        <v>15</v>
      </c>
      <c r="D612" s="10" t="s">
        <v>1163</v>
      </c>
      <c r="E612" s="10" t="s">
        <v>17</v>
      </c>
      <c r="F612" s="2">
        <v>40.380000000000003</v>
      </c>
      <c r="G612" s="2"/>
      <c r="H612" s="2"/>
      <c r="I612" s="2"/>
      <c r="J612" s="2"/>
      <c r="K612" s="2"/>
      <c r="L612" s="2"/>
      <c r="M612" s="2">
        <v>65.23</v>
      </c>
      <c r="N612" s="2">
        <v>84000</v>
      </c>
      <c r="O612" s="2"/>
      <c r="P612" s="2"/>
      <c r="Q612" s="35"/>
      <c r="R612" s="35"/>
      <c r="S612" s="35"/>
      <c r="T612" s="35"/>
      <c r="U612" s="2">
        <f>Table1[[#This Row],[HQ4 Max]]*2080</f>
        <v>135678.39999999999</v>
      </c>
    </row>
    <row r="613" spans="1:16384" s="11" customFormat="1" ht="13.15" customHeight="1" x14ac:dyDescent="0.2">
      <c r="A613" s="85" t="s">
        <v>1358</v>
      </c>
      <c r="B613" s="3" t="s">
        <v>1359</v>
      </c>
      <c r="C613" s="10" t="s">
        <v>15</v>
      </c>
      <c r="D613" s="10" t="s">
        <v>1163</v>
      </c>
      <c r="E613" s="10" t="s">
        <v>17</v>
      </c>
      <c r="F613" s="2">
        <v>40.380000000000003</v>
      </c>
      <c r="G613" s="2"/>
      <c r="H613" s="2"/>
      <c r="I613" s="2"/>
      <c r="J613" s="2"/>
      <c r="K613" s="2"/>
      <c r="L613" s="2"/>
      <c r="M613" s="2">
        <v>65.23</v>
      </c>
      <c r="N613" s="2">
        <v>84000</v>
      </c>
      <c r="O613" s="2"/>
      <c r="P613" s="2"/>
      <c r="Q613" s="35"/>
      <c r="R613" s="35"/>
      <c r="S613" s="35"/>
      <c r="T613" s="35"/>
      <c r="U613" s="2">
        <f>Table1[[#This Row],[HQ4 Max]]*2080</f>
        <v>135678.39999999999</v>
      </c>
    </row>
    <row r="614" spans="1:16384" s="11" customFormat="1" ht="13.15" customHeight="1" x14ac:dyDescent="0.2">
      <c r="A614" s="83" t="s">
        <v>1350</v>
      </c>
      <c r="B614" s="3" t="s">
        <v>1351</v>
      </c>
      <c r="C614" s="10" t="s">
        <v>47</v>
      </c>
      <c r="D614" s="10" t="s">
        <v>129</v>
      </c>
      <c r="E614" s="10" t="s">
        <v>49</v>
      </c>
      <c r="F614" s="2">
        <v>49.83</v>
      </c>
      <c r="G614" s="2">
        <v>56.53</v>
      </c>
      <c r="H614" s="2">
        <v>56.54</v>
      </c>
      <c r="I614" s="2">
        <v>63.22</v>
      </c>
      <c r="J614" s="2">
        <v>63.23</v>
      </c>
      <c r="K614" s="2">
        <v>69.92</v>
      </c>
      <c r="L614" s="2">
        <v>69.930000000000007</v>
      </c>
      <c r="M614" s="2">
        <v>55.56</v>
      </c>
      <c r="N614" s="2">
        <v>103640</v>
      </c>
      <c r="O614" s="2">
        <v>117566.63</v>
      </c>
      <c r="P614" s="2">
        <v>117566.64</v>
      </c>
      <c r="Q614" s="35">
        <v>131493.25</v>
      </c>
      <c r="R614" s="35">
        <v>131493.26</v>
      </c>
      <c r="S614" s="35">
        <v>145419.88</v>
      </c>
      <c r="T614" s="35">
        <v>145419.89000000001</v>
      </c>
      <c r="U614" s="2">
        <v>159346.5</v>
      </c>
    </row>
    <row r="615" spans="1:16384" s="11" customFormat="1" x14ac:dyDescent="0.2">
      <c r="A615" s="83" t="s">
        <v>1352</v>
      </c>
      <c r="B615" s="3" t="s">
        <v>1353</v>
      </c>
      <c r="C615" s="10" t="s">
        <v>15</v>
      </c>
      <c r="D615" s="10" t="s">
        <v>493</v>
      </c>
      <c r="E615" s="10" t="s">
        <v>17</v>
      </c>
      <c r="F615" s="2">
        <v>31.25</v>
      </c>
      <c r="G615" s="2"/>
      <c r="H615" s="2"/>
      <c r="I615" s="2"/>
      <c r="J615" s="2"/>
      <c r="K615" s="2"/>
      <c r="L615" s="2"/>
      <c r="M615" s="2">
        <v>56.95</v>
      </c>
      <c r="N615" s="2">
        <v>65000</v>
      </c>
      <c r="O615" s="2"/>
      <c r="P615" s="2"/>
      <c r="Q615" s="35"/>
      <c r="R615" s="35"/>
      <c r="S615" s="35"/>
      <c r="T615" s="35"/>
      <c r="U615" s="2">
        <f>Table1[[#This Row],[HQ4 Max]]*2080</f>
        <v>118456</v>
      </c>
      <c r="V615" s="83"/>
      <c r="W615" s="3"/>
      <c r="X615" s="10"/>
      <c r="Y615" s="10"/>
      <c r="Z615" s="10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35"/>
      <c r="AM615" s="35"/>
      <c r="AN615" s="35"/>
      <c r="AO615" s="35"/>
      <c r="AP615" s="2"/>
      <c r="AQ615" s="83"/>
      <c r="AR615" s="3"/>
      <c r="AS615" s="10"/>
      <c r="AT615" s="10"/>
      <c r="AU615" s="10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35"/>
      <c r="BH615" s="35"/>
      <c r="BI615" s="35"/>
      <c r="BJ615" s="35"/>
      <c r="BK615" s="2"/>
      <c r="BL615" s="83"/>
      <c r="BM615" s="3"/>
      <c r="BN615" s="10"/>
      <c r="BO615" s="10"/>
      <c r="BP615" s="10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35"/>
      <c r="CC615" s="35"/>
      <c r="CD615" s="35"/>
      <c r="CE615" s="35"/>
      <c r="CF615" s="2"/>
      <c r="CG615" s="83"/>
      <c r="CH615" s="3"/>
      <c r="CI615" s="10"/>
      <c r="CJ615" s="10"/>
      <c r="CK615" s="10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35"/>
      <c r="CX615" s="35"/>
      <c r="CY615" s="35"/>
      <c r="CZ615" s="35"/>
      <c r="DA615" s="2"/>
      <c r="DB615" s="83"/>
      <c r="DC615" s="3"/>
      <c r="DD615" s="10"/>
      <c r="DE615" s="10"/>
      <c r="DF615" s="10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35"/>
      <c r="DS615" s="35"/>
      <c r="DT615" s="35"/>
      <c r="DU615" s="35"/>
      <c r="DV615" s="2"/>
      <c r="DW615" s="83"/>
      <c r="DX615" s="3"/>
      <c r="DY615" s="10"/>
      <c r="DZ615" s="10"/>
      <c r="EA615" s="10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35"/>
      <c r="EN615" s="35"/>
      <c r="EO615" s="35"/>
      <c r="EP615" s="35"/>
      <c r="EQ615" s="2"/>
      <c r="ER615" s="83"/>
      <c r="ES615" s="3"/>
      <c r="ET615" s="10"/>
      <c r="EU615" s="10"/>
      <c r="EV615" s="10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35"/>
      <c r="FI615" s="35"/>
      <c r="FJ615" s="35"/>
      <c r="FK615" s="35"/>
      <c r="FL615" s="2"/>
      <c r="FM615" s="83"/>
      <c r="FN615" s="3"/>
      <c r="FO615" s="10"/>
      <c r="FP615" s="10"/>
      <c r="FQ615" s="10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35"/>
      <c r="GD615" s="35"/>
      <c r="GE615" s="35"/>
      <c r="GF615" s="35"/>
      <c r="GG615" s="2"/>
      <c r="GH615" s="83"/>
      <c r="GI615" s="3"/>
      <c r="GJ615" s="10"/>
      <c r="GK615" s="10"/>
      <c r="GL615" s="10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35"/>
      <c r="GY615" s="35"/>
      <c r="GZ615" s="35"/>
      <c r="HA615" s="35"/>
      <c r="HB615" s="2"/>
      <c r="HC615" s="83"/>
      <c r="HD615" s="3"/>
      <c r="HE615" s="10"/>
      <c r="HF615" s="10"/>
      <c r="HG615" s="10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35"/>
      <c r="HT615" s="35"/>
      <c r="HU615" s="35"/>
      <c r="HV615" s="35"/>
      <c r="HW615" s="2"/>
      <c r="HX615" s="83"/>
      <c r="HY615" s="3"/>
      <c r="HZ615" s="10"/>
      <c r="IA615" s="10"/>
      <c r="IB615" s="10"/>
      <c r="IC615" s="2"/>
      <c r="ID615" s="2"/>
      <c r="IE615" s="2"/>
      <c r="IF615" s="2"/>
      <c r="IG615" s="2"/>
      <c r="IH615" s="2"/>
      <c r="II615" s="2"/>
      <c r="IJ615" s="2"/>
      <c r="IK615" s="2"/>
      <c r="IL615" s="2"/>
      <c r="IM615" s="2"/>
      <c r="IN615" s="35"/>
      <c r="IO615" s="35"/>
      <c r="IP615" s="35"/>
      <c r="IQ615" s="35"/>
      <c r="IR615" s="2"/>
      <c r="IS615" s="83"/>
      <c r="IT615" s="3"/>
      <c r="IU615" s="10"/>
      <c r="IV615" s="10"/>
      <c r="IW615" s="10"/>
      <c r="IX615" s="2"/>
      <c r="IY615" s="2"/>
      <c r="IZ615" s="2"/>
      <c r="JA615" s="2"/>
      <c r="JB615" s="2"/>
      <c r="JC615" s="2"/>
      <c r="JD615" s="2"/>
      <c r="JE615" s="2"/>
      <c r="JF615" s="2"/>
      <c r="JG615" s="2"/>
      <c r="JH615" s="2"/>
      <c r="JI615" s="35"/>
      <c r="JJ615" s="35"/>
      <c r="JK615" s="35"/>
      <c r="JL615" s="35"/>
      <c r="JM615" s="2"/>
      <c r="JN615" s="83"/>
      <c r="JO615" s="3"/>
      <c r="JP615" s="10"/>
      <c r="JQ615" s="10"/>
      <c r="JR615" s="10"/>
      <c r="JS615" s="2"/>
      <c r="JT615" s="2"/>
      <c r="JU615" s="2"/>
      <c r="JV615" s="2"/>
      <c r="JW615" s="2"/>
      <c r="JX615" s="2"/>
      <c r="JY615" s="2"/>
      <c r="JZ615" s="2"/>
      <c r="KA615" s="2"/>
      <c r="KB615" s="2"/>
      <c r="KC615" s="2"/>
      <c r="KD615" s="35"/>
      <c r="KE615" s="35"/>
      <c r="KF615" s="35"/>
      <c r="KG615" s="35"/>
      <c r="KH615" s="2"/>
      <c r="KI615" s="83"/>
      <c r="KJ615" s="3"/>
      <c r="KK615" s="10"/>
      <c r="KL615" s="10"/>
      <c r="KM615" s="10"/>
      <c r="KN615" s="2"/>
      <c r="KO615" s="2"/>
      <c r="KP615" s="2"/>
      <c r="KQ615" s="2"/>
      <c r="KR615" s="2"/>
      <c r="KS615" s="2"/>
      <c r="KT615" s="2"/>
      <c r="KU615" s="2"/>
      <c r="KV615" s="2"/>
      <c r="KW615" s="2"/>
      <c r="KX615" s="2"/>
      <c r="KY615" s="35"/>
      <c r="KZ615" s="35"/>
      <c r="LA615" s="35"/>
      <c r="LB615" s="35"/>
      <c r="LC615" s="2"/>
      <c r="LD615" s="83"/>
      <c r="LE615" s="3"/>
      <c r="LF615" s="10"/>
      <c r="LG615" s="10"/>
      <c r="LH615" s="10"/>
      <c r="LI615" s="2"/>
      <c r="LJ615" s="2"/>
      <c r="LK615" s="2"/>
      <c r="LL615" s="2"/>
      <c r="LM615" s="2"/>
      <c r="LN615" s="2"/>
      <c r="LO615" s="2"/>
      <c r="LP615" s="2"/>
      <c r="LQ615" s="2"/>
      <c r="LR615" s="2"/>
      <c r="LS615" s="2"/>
      <c r="LT615" s="35"/>
      <c r="LU615" s="35"/>
      <c r="LV615" s="35"/>
      <c r="LW615" s="35"/>
      <c r="LX615" s="2"/>
      <c r="LY615" s="83"/>
      <c r="LZ615" s="3"/>
      <c r="MA615" s="10"/>
      <c r="MB615" s="10"/>
      <c r="MC615" s="10"/>
      <c r="MD615" s="2"/>
      <c r="ME615" s="2"/>
      <c r="MF615" s="2"/>
      <c r="MG615" s="2"/>
      <c r="MH615" s="2"/>
      <c r="MI615" s="2"/>
      <c r="MJ615" s="2"/>
      <c r="MK615" s="2"/>
      <c r="ML615" s="2"/>
      <c r="MM615" s="2"/>
      <c r="MN615" s="2"/>
      <c r="MO615" s="35"/>
      <c r="MP615" s="35"/>
      <c r="MQ615" s="35"/>
      <c r="MR615" s="35"/>
      <c r="MS615" s="2"/>
      <c r="MT615" s="83"/>
      <c r="MU615" s="3"/>
      <c r="MV615" s="10"/>
      <c r="MW615" s="10"/>
      <c r="MX615" s="10"/>
      <c r="MY615" s="2"/>
      <c r="MZ615" s="2"/>
      <c r="NA615" s="2"/>
      <c r="NB615" s="2"/>
      <c r="NC615" s="2"/>
      <c r="ND615" s="2"/>
      <c r="NE615" s="2"/>
      <c r="NF615" s="2"/>
      <c r="NG615" s="2"/>
      <c r="NH615" s="2"/>
      <c r="NI615" s="2"/>
      <c r="NJ615" s="35"/>
      <c r="NK615" s="35"/>
      <c r="NL615" s="35"/>
      <c r="NM615" s="35"/>
      <c r="NN615" s="2"/>
      <c r="NO615" s="83"/>
      <c r="NP615" s="3"/>
      <c r="NQ615" s="10"/>
      <c r="NR615" s="10"/>
      <c r="NS615" s="10"/>
      <c r="NT615" s="2"/>
      <c r="NU615" s="2"/>
      <c r="NV615" s="2"/>
      <c r="NW615" s="2"/>
      <c r="NX615" s="2"/>
      <c r="NY615" s="2"/>
      <c r="NZ615" s="2"/>
      <c r="OA615" s="2"/>
      <c r="OB615" s="2"/>
      <c r="OC615" s="2"/>
      <c r="OD615" s="2"/>
      <c r="OE615" s="35"/>
      <c r="OF615" s="35"/>
      <c r="OG615" s="35"/>
      <c r="OH615" s="35"/>
      <c r="OI615" s="2"/>
      <c r="OJ615" s="83"/>
      <c r="OK615" s="3"/>
      <c r="OL615" s="10"/>
      <c r="OM615" s="10"/>
      <c r="ON615" s="10"/>
      <c r="OO615" s="2"/>
      <c r="OP615" s="2"/>
      <c r="OQ615" s="2"/>
      <c r="OR615" s="2"/>
      <c r="OS615" s="2"/>
      <c r="OT615" s="2"/>
      <c r="OU615" s="2"/>
      <c r="OV615" s="2"/>
      <c r="OW615" s="2"/>
      <c r="OX615" s="2"/>
      <c r="OY615" s="2"/>
      <c r="OZ615" s="35"/>
      <c r="PA615" s="35"/>
      <c r="PB615" s="35"/>
      <c r="PC615" s="35"/>
      <c r="PD615" s="2"/>
      <c r="PE615" s="83"/>
      <c r="PF615" s="3"/>
      <c r="PG615" s="10"/>
      <c r="PH615" s="10"/>
      <c r="PI615" s="10"/>
      <c r="PJ615" s="2"/>
      <c r="PK615" s="2"/>
      <c r="PL615" s="2"/>
      <c r="PM615" s="2"/>
      <c r="PN615" s="2"/>
      <c r="PO615" s="2"/>
      <c r="PP615" s="2"/>
      <c r="PQ615" s="2"/>
      <c r="PR615" s="2"/>
      <c r="PS615" s="2"/>
      <c r="PT615" s="2"/>
      <c r="PU615" s="35"/>
      <c r="PV615" s="35"/>
      <c r="PW615" s="35"/>
      <c r="PX615" s="35"/>
      <c r="PY615" s="2"/>
      <c r="PZ615" s="83"/>
      <c r="QA615" s="3"/>
      <c r="QB615" s="10"/>
      <c r="QC615" s="10"/>
      <c r="QD615" s="10"/>
      <c r="QE615" s="2"/>
      <c r="QF615" s="2"/>
      <c r="QG615" s="2"/>
      <c r="QH615" s="2"/>
      <c r="QI615" s="2"/>
      <c r="QJ615" s="2"/>
      <c r="QK615" s="2"/>
      <c r="QL615" s="2"/>
      <c r="QM615" s="2"/>
      <c r="QN615" s="2"/>
      <c r="QO615" s="2"/>
      <c r="QP615" s="35"/>
      <c r="QQ615" s="35"/>
      <c r="QR615" s="35"/>
      <c r="QS615" s="35"/>
      <c r="QT615" s="2"/>
      <c r="QU615" s="83"/>
      <c r="QV615" s="3"/>
      <c r="QW615" s="10"/>
      <c r="QX615" s="10"/>
      <c r="QY615" s="10"/>
      <c r="QZ615" s="2"/>
      <c r="RA615" s="2"/>
      <c r="RB615" s="2"/>
      <c r="RC615" s="2"/>
      <c r="RD615" s="2"/>
      <c r="RE615" s="2"/>
      <c r="RF615" s="2"/>
      <c r="RG615" s="2"/>
      <c r="RH615" s="2"/>
      <c r="RI615" s="2"/>
      <c r="RJ615" s="2"/>
      <c r="RK615" s="35"/>
      <c r="RL615" s="35"/>
      <c r="RM615" s="35"/>
      <c r="RN615" s="35"/>
      <c r="RO615" s="2"/>
      <c r="RP615" s="83"/>
      <c r="RQ615" s="3"/>
      <c r="RR615" s="10"/>
      <c r="RS615" s="10"/>
      <c r="RT615" s="10"/>
      <c r="RU615" s="2"/>
      <c r="RV615" s="2"/>
      <c r="RW615" s="2"/>
      <c r="RX615" s="2"/>
      <c r="RY615" s="2"/>
      <c r="RZ615" s="2"/>
      <c r="SA615" s="2"/>
      <c r="SB615" s="2"/>
      <c r="SC615" s="2"/>
      <c r="SD615" s="2"/>
      <c r="SE615" s="2"/>
      <c r="SF615" s="35"/>
      <c r="SG615" s="35"/>
      <c r="SH615" s="35"/>
      <c r="SI615" s="35"/>
      <c r="SJ615" s="2"/>
      <c r="SK615" s="83"/>
      <c r="SL615" s="3"/>
      <c r="SM615" s="10"/>
      <c r="SN615" s="10"/>
      <c r="SO615" s="10"/>
      <c r="SP615" s="2"/>
      <c r="SQ615" s="2"/>
      <c r="SR615" s="2"/>
      <c r="SS615" s="2"/>
      <c r="ST615" s="2"/>
      <c r="SU615" s="2"/>
      <c r="SV615" s="2"/>
      <c r="SW615" s="2"/>
      <c r="SX615" s="2"/>
      <c r="SY615" s="2"/>
      <c r="SZ615" s="2"/>
      <c r="TA615" s="35"/>
      <c r="TB615" s="35"/>
      <c r="TC615" s="35"/>
      <c r="TD615" s="35"/>
      <c r="TE615" s="2"/>
      <c r="TF615" s="83"/>
      <c r="TG615" s="3"/>
      <c r="TH615" s="10"/>
      <c r="TI615" s="10"/>
      <c r="TJ615" s="10"/>
      <c r="TK615" s="2"/>
      <c r="TL615" s="2"/>
      <c r="TM615" s="2"/>
      <c r="TN615" s="2"/>
      <c r="TO615" s="2"/>
      <c r="TP615" s="2"/>
      <c r="TQ615" s="2"/>
      <c r="TR615" s="2"/>
      <c r="TS615" s="2"/>
      <c r="TT615" s="2"/>
      <c r="TU615" s="2"/>
      <c r="TV615" s="35"/>
      <c r="TW615" s="35"/>
      <c r="TX615" s="35"/>
      <c r="TY615" s="35"/>
      <c r="TZ615" s="2"/>
      <c r="UA615" s="83"/>
      <c r="UB615" s="3"/>
      <c r="UC615" s="10"/>
      <c r="UD615" s="10"/>
      <c r="UE615" s="10"/>
      <c r="UF615" s="2"/>
      <c r="UG615" s="2"/>
      <c r="UH615" s="2"/>
      <c r="UI615" s="2"/>
      <c r="UJ615" s="2"/>
      <c r="UK615" s="2"/>
      <c r="UL615" s="2"/>
      <c r="UM615" s="2"/>
      <c r="UN615" s="2"/>
      <c r="UO615" s="2"/>
      <c r="UP615" s="2"/>
      <c r="UQ615" s="35"/>
      <c r="UR615" s="35"/>
      <c r="US615" s="35"/>
      <c r="UT615" s="35"/>
      <c r="UU615" s="2"/>
      <c r="UV615" s="83"/>
      <c r="UW615" s="3"/>
      <c r="UX615" s="10"/>
      <c r="UY615" s="10"/>
      <c r="UZ615" s="10"/>
      <c r="VA615" s="2"/>
      <c r="VB615" s="2"/>
      <c r="VC615" s="2"/>
      <c r="VD615" s="2"/>
      <c r="VE615" s="2"/>
      <c r="VF615" s="2"/>
      <c r="VG615" s="2"/>
      <c r="VH615" s="2"/>
      <c r="VI615" s="2"/>
      <c r="VJ615" s="2"/>
      <c r="VK615" s="2"/>
      <c r="VL615" s="35"/>
      <c r="VM615" s="35"/>
      <c r="VN615" s="35"/>
      <c r="VO615" s="35"/>
      <c r="VP615" s="2"/>
      <c r="VQ615" s="83"/>
      <c r="VR615" s="3"/>
      <c r="VS615" s="10"/>
      <c r="VT615" s="10"/>
      <c r="VU615" s="10"/>
      <c r="VV615" s="2"/>
      <c r="VW615" s="2"/>
      <c r="VX615" s="2"/>
      <c r="VY615" s="2"/>
      <c r="VZ615" s="2"/>
      <c r="WA615" s="2"/>
      <c r="WB615" s="2"/>
      <c r="WC615" s="2"/>
      <c r="WD615" s="2"/>
      <c r="WE615" s="2"/>
      <c r="WF615" s="2"/>
      <c r="WG615" s="35"/>
      <c r="WH615" s="35"/>
      <c r="WI615" s="35"/>
      <c r="WJ615" s="35"/>
      <c r="WK615" s="2"/>
      <c r="WL615" s="83"/>
      <c r="WM615" s="3"/>
      <c r="WN615" s="10"/>
      <c r="WO615" s="10"/>
      <c r="WP615" s="10"/>
      <c r="WQ615" s="2"/>
      <c r="WR615" s="2"/>
      <c r="WS615" s="2"/>
      <c r="WT615" s="2"/>
      <c r="WU615" s="2"/>
      <c r="WV615" s="2"/>
      <c r="WW615" s="2"/>
      <c r="WX615" s="2"/>
      <c r="WY615" s="2"/>
      <c r="WZ615" s="2"/>
      <c r="XA615" s="2"/>
      <c r="XB615" s="35"/>
      <c r="XC615" s="35"/>
      <c r="XD615" s="35"/>
      <c r="XE615" s="35"/>
      <c r="XF615" s="2"/>
      <c r="XG615" s="83"/>
      <c r="XH615" s="3"/>
      <c r="XI615" s="10"/>
      <c r="XJ615" s="10"/>
      <c r="XK615" s="10"/>
      <c r="XL615" s="2"/>
      <c r="XM615" s="2"/>
      <c r="XN615" s="2"/>
      <c r="XO615" s="2"/>
      <c r="XP615" s="2"/>
      <c r="XQ615" s="2"/>
      <c r="XR615" s="2"/>
      <c r="XS615" s="2"/>
      <c r="XT615" s="2"/>
      <c r="XU615" s="2"/>
      <c r="XV615" s="2"/>
      <c r="XW615" s="35"/>
      <c r="XX615" s="35"/>
      <c r="XY615" s="35"/>
      <c r="XZ615" s="35"/>
      <c r="YA615" s="2"/>
      <c r="YB615" s="83"/>
      <c r="YC615" s="3"/>
      <c r="YD615" s="10"/>
      <c r="YE615" s="10"/>
      <c r="YF615" s="10"/>
      <c r="YG615" s="2"/>
      <c r="YH615" s="2"/>
      <c r="YI615" s="2"/>
      <c r="YJ615" s="2"/>
      <c r="YK615" s="2"/>
      <c r="YL615" s="2"/>
      <c r="YM615" s="2"/>
      <c r="YN615" s="2"/>
      <c r="YO615" s="2"/>
      <c r="YP615" s="2"/>
      <c r="YQ615" s="2"/>
      <c r="YR615" s="35"/>
      <c r="YS615" s="35"/>
      <c r="YT615" s="35"/>
      <c r="YU615" s="35"/>
      <c r="YV615" s="2"/>
      <c r="YW615" s="83"/>
      <c r="YX615" s="3"/>
      <c r="YY615" s="10"/>
      <c r="YZ615" s="10"/>
      <c r="ZA615" s="10"/>
      <c r="ZB615" s="2"/>
      <c r="ZC615" s="2"/>
      <c r="ZD615" s="2"/>
      <c r="ZE615" s="2"/>
      <c r="ZF615" s="2"/>
      <c r="ZG615" s="2"/>
      <c r="ZH615" s="2"/>
      <c r="ZI615" s="2"/>
      <c r="ZJ615" s="2"/>
      <c r="ZK615" s="2"/>
      <c r="ZL615" s="2"/>
      <c r="ZM615" s="35"/>
      <c r="ZN615" s="35"/>
      <c r="ZO615" s="35"/>
      <c r="ZP615" s="35"/>
      <c r="ZQ615" s="2"/>
      <c r="ZR615" s="83"/>
      <c r="ZS615" s="3"/>
      <c r="ZT615" s="10"/>
      <c r="ZU615" s="10"/>
      <c r="ZV615" s="10"/>
      <c r="ZW615" s="2"/>
      <c r="ZX615" s="2"/>
      <c r="ZY615" s="2"/>
      <c r="ZZ615" s="2"/>
      <c r="AAA615" s="2"/>
      <c r="AAB615" s="2"/>
      <c r="AAC615" s="2"/>
      <c r="AAD615" s="2"/>
      <c r="AAE615" s="2"/>
      <c r="AAF615" s="2"/>
      <c r="AAG615" s="2"/>
      <c r="AAH615" s="35"/>
      <c r="AAI615" s="35"/>
      <c r="AAJ615" s="35"/>
      <c r="AAK615" s="35"/>
      <c r="AAL615" s="2"/>
      <c r="AAM615" s="83"/>
      <c r="AAN615" s="3"/>
      <c r="AAO615" s="10"/>
      <c r="AAP615" s="10"/>
      <c r="AAQ615" s="10"/>
      <c r="AAR615" s="2"/>
      <c r="AAS615" s="2"/>
      <c r="AAT615" s="2"/>
      <c r="AAU615" s="2"/>
      <c r="AAV615" s="2"/>
      <c r="AAW615" s="2"/>
      <c r="AAX615" s="2"/>
      <c r="AAY615" s="2"/>
      <c r="AAZ615" s="2"/>
      <c r="ABA615" s="2"/>
      <c r="ABB615" s="2"/>
      <c r="ABC615" s="35"/>
      <c r="ABD615" s="35"/>
      <c r="ABE615" s="35"/>
      <c r="ABF615" s="35"/>
      <c r="ABG615" s="2"/>
      <c r="ABH615" s="83"/>
      <c r="ABI615" s="3"/>
      <c r="ABJ615" s="10"/>
      <c r="ABK615" s="10"/>
      <c r="ABL615" s="10"/>
      <c r="ABM615" s="2"/>
      <c r="ABN615" s="2"/>
      <c r="ABO615" s="2"/>
      <c r="ABP615" s="2"/>
      <c r="ABQ615" s="2"/>
      <c r="ABR615" s="2"/>
      <c r="ABS615" s="2"/>
      <c r="ABT615" s="2"/>
      <c r="ABU615" s="2"/>
      <c r="ABV615" s="2"/>
      <c r="ABW615" s="2"/>
      <c r="ABX615" s="35"/>
      <c r="ABY615" s="35"/>
      <c r="ABZ615" s="35"/>
      <c r="ACA615" s="35"/>
      <c r="ACB615" s="2"/>
      <c r="ACC615" s="83"/>
      <c r="ACD615" s="3"/>
      <c r="ACE615" s="10"/>
      <c r="ACF615" s="10"/>
      <c r="ACG615" s="10"/>
      <c r="ACH615" s="2"/>
      <c r="ACI615" s="2"/>
      <c r="ACJ615" s="2"/>
      <c r="ACK615" s="2"/>
      <c r="ACL615" s="2"/>
      <c r="ACM615" s="2"/>
      <c r="ACN615" s="2"/>
      <c r="ACO615" s="2"/>
      <c r="ACP615" s="2"/>
      <c r="ACQ615" s="2"/>
      <c r="ACR615" s="2"/>
      <c r="ACS615" s="35"/>
      <c r="ACT615" s="35"/>
      <c r="ACU615" s="35"/>
      <c r="ACV615" s="35"/>
      <c r="ACW615" s="2"/>
      <c r="ACX615" s="83"/>
      <c r="ACY615" s="3"/>
      <c r="ACZ615" s="10"/>
      <c r="ADA615" s="10"/>
      <c r="ADB615" s="10"/>
      <c r="ADC615" s="2"/>
      <c r="ADD615" s="2"/>
      <c r="ADE615" s="2"/>
      <c r="ADF615" s="2"/>
      <c r="ADG615" s="2"/>
      <c r="ADH615" s="2"/>
      <c r="ADI615" s="2"/>
      <c r="ADJ615" s="2"/>
      <c r="ADK615" s="2"/>
      <c r="ADL615" s="2"/>
      <c r="ADM615" s="2"/>
      <c r="ADN615" s="35"/>
      <c r="ADO615" s="35"/>
      <c r="ADP615" s="35"/>
      <c r="ADQ615" s="35"/>
      <c r="ADR615" s="2"/>
      <c r="ADS615" s="83"/>
      <c r="ADT615" s="3"/>
      <c r="ADU615" s="10"/>
      <c r="ADV615" s="10"/>
      <c r="ADW615" s="10"/>
      <c r="ADX615" s="2"/>
      <c r="ADY615" s="2"/>
      <c r="ADZ615" s="2"/>
      <c r="AEA615" s="2"/>
      <c r="AEB615" s="2"/>
      <c r="AEC615" s="2"/>
      <c r="AED615" s="2"/>
      <c r="AEE615" s="2"/>
      <c r="AEF615" s="2"/>
      <c r="AEG615" s="2"/>
      <c r="AEH615" s="2"/>
      <c r="AEI615" s="35"/>
      <c r="AEJ615" s="35"/>
      <c r="AEK615" s="35"/>
      <c r="AEL615" s="35"/>
      <c r="AEM615" s="2"/>
      <c r="AEN615" s="83"/>
      <c r="AEO615" s="3"/>
      <c r="AEP615" s="10"/>
      <c r="AEQ615" s="10"/>
      <c r="AER615" s="10"/>
      <c r="AES615" s="2"/>
      <c r="AET615" s="2"/>
      <c r="AEU615" s="2"/>
      <c r="AEV615" s="2"/>
      <c r="AEW615" s="2"/>
      <c r="AEX615" s="2"/>
      <c r="AEY615" s="2"/>
      <c r="AEZ615" s="2"/>
      <c r="AFA615" s="2"/>
      <c r="AFB615" s="2"/>
      <c r="AFC615" s="2"/>
      <c r="AFD615" s="35"/>
      <c r="AFE615" s="35"/>
      <c r="AFF615" s="35"/>
      <c r="AFG615" s="35"/>
      <c r="AFH615" s="2"/>
      <c r="AFI615" s="83"/>
      <c r="AFJ615" s="3"/>
      <c r="AFK615" s="10"/>
      <c r="AFL615" s="10"/>
      <c r="AFM615" s="10"/>
      <c r="AFN615" s="2"/>
      <c r="AFO615" s="2"/>
      <c r="AFP615" s="2"/>
      <c r="AFQ615" s="2"/>
      <c r="AFR615" s="2"/>
      <c r="AFS615" s="2"/>
      <c r="AFT615" s="2"/>
      <c r="AFU615" s="2"/>
      <c r="AFV615" s="2"/>
      <c r="AFW615" s="2"/>
      <c r="AFX615" s="2"/>
      <c r="AFY615" s="35"/>
      <c r="AFZ615" s="35"/>
      <c r="AGA615" s="35"/>
      <c r="AGB615" s="35"/>
      <c r="AGC615" s="2"/>
      <c r="AGD615" s="83"/>
      <c r="AGE615" s="3"/>
      <c r="AGF615" s="10"/>
      <c r="AGG615" s="10"/>
      <c r="AGH615" s="10"/>
      <c r="AGI615" s="2"/>
      <c r="AGJ615" s="2"/>
      <c r="AGK615" s="2"/>
      <c r="AGL615" s="2"/>
      <c r="AGM615" s="2"/>
      <c r="AGN615" s="2"/>
      <c r="AGO615" s="2"/>
      <c r="AGP615" s="2"/>
      <c r="AGQ615" s="2"/>
      <c r="AGR615" s="2"/>
      <c r="AGS615" s="2"/>
      <c r="AGT615" s="35"/>
      <c r="AGU615" s="35"/>
      <c r="AGV615" s="35"/>
      <c r="AGW615" s="35"/>
      <c r="AGX615" s="2"/>
      <c r="AGY615" s="83"/>
      <c r="AGZ615" s="3"/>
      <c r="AHA615" s="10"/>
      <c r="AHB615" s="10"/>
      <c r="AHC615" s="10"/>
      <c r="AHD615" s="2"/>
      <c r="AHE615" s="2"/>
      <c r="AHF615" s="2"/>
      <c r="AHG615" s="2"/>
      <c r="AHH615" s="2"/>
      <c r="AHI615" s="2"/>
      <c r="AHJ615" s="2"/>
      <c r="AHK615" s="2"/>
      <c r="AHL615" s="2"/>
      <c r="AHM615" s="2"/>
      <c r="AHN615" s="2"/>
      <c r="AHO615" s="35"/>
      <c r="AHP615" s="35"/>
      <c r="AHQ615" s="35"/>
      <c r="AHR615" s="35"/>
      <c r="AHS615" s="2"/>
      <c r="AHT615" s="83"/>
      <c r="AHU615" s="3"/>
      <c r="AHV615" s="10"/>
      <c r="AHW615" s="10"/>
      <c r="AHX615" s="10"/>
      <c r="AHY615" s="2"/>
      <c r="AHZ615" s="2"/>
      <c r="AIA615" s="2"/>
      <c r="AIB615" s="2"/>
      <c r="AIC615" s="2"/>
      <c r="AID615" s="2"/>
      <c r="AIE615" s="2"/>
      <c r="AIF615" s="2"/>
      <c r="AIG615" s="2"/>
      <c r="AIH615" s="2"/>
      <c r="AII615" s="2"/>
      <c r="AIJ615" s="35"/>
      <c r="AIK615" s="35"/>
      <c r="AIL615" s="35"/>
      <c r="AIM615" s="35"/>
      <c r="AIN615" s="2"/>
      <c r="AIO615" s="83"/>
      <c r="AIP615" s="3"/>
      <c r="AIQ615" s="10"/>
      <c r="AIR615" s="10"/>
      <c r="AIS615" s="10"/>
      <c r="AIT615" s="2"/>
      <c r="AIU615" s="2"/>
      <c r="AIV615" s="2"/>
      <c r="AIW615" s="2"/>
      <c r="AIX615" s="2"/>
      <c r="AIY615" s="2"/>
      <c r="AIZ615" s="2"/>
      <c r="AJA615" s="2"/>
      <c r="AJB615" s="2"/>
      <c r="AJC615" s="2"/>
      <c r="AJD615" s="2"/>
      <c r="AJE615" s="35"/>
      <c r="AJF615" s="35"/>
      <c r="AJG615" s="35"/>
      <c r="AJH615" s="35"/>
      <c r="AJI615" s="2"/>
      <c r="AJJ615" s="83"/>
      <c r="AJK615" s="3"/>
      <c r="AJL615" s="10"/>
      <c r="AJM615" s="10"/>
      <c r="AJN615" s="10"/>
      <c r="AJO615" s="2"/>
      <c r="AJP615" s="2"/>
      <c r="AJQ615" s="2"/>
      <c r="AJR615" s="2"/>
      <c r="AJS615" s="2"/>
      <c r="AJT615" s="2"/>
      <c r="AJU615" s="2"/>
      <c r="AJV615" s="2"/>
      <c r="AJW615" s="2"/>
      <c r="AJX615" s="2"/>
      <c r="AJY615" s="2"/>
      <c r="AJZ615" s="35"/>
      <c r="AKA615" s="35"/>
      <c r="AKB615" s="35"/>
      <c r="AKC615" s="35"/>
      <c r="AKD615" s="2"/>
      <c r="AKE615" s="83"/>
      <c r="AKF615" s="3"/>
      <c r="AKG615" s="10"/>
      <c r="AKH615" s="10"/>
      <c r="AKI615" s="10"/>
      <c r="AKJ615" s="2"/>
      <c r="AKK615" s="2"/>
      <c r="AKL615" s="2"/>
      <c r="AKM615" s="2"/>
      <c r="AKN615" s="2"/>
      <c r="AKO615" s="2"/>
      <c r="AKP615" s="2"/>
      <c r="AKQ615" s="2"/>
      <c r="AKR615" s="2"/>
      <c r="AKS615" s="2"/>
      <c r="AKT615" s="2"/>
      <c r="AKU615" s="35"/>
      <c r="AKV615" s="35"/>
      <c r="AKW615" s="35"/>
      <c r="AKX615" s="35"/>
      <c r="AKY615" s="2"/>
      <c r="AKZ615" s="83"/>
      <c r="ALA615" s="3"/>
      <c r="ALB615" s="10"/>
      <c r="ALC615" s="10"/>
      <c r="ALD615" s="10"/>
      <c r="ALE615" s="2"/>
      <c r="ALF615" s="2"/>
      <c r="ALG615" s="2"/>
      <c r="ALH615" s="2"/>
      <c r="ALI615" s="2"/>
      <c r="ALJ615" s="2"/>
      <c r="ALK615" s="2"/>
      <c r="ALL615" s="2"/>
      <c r="ALM615" s="2"/>
      <c r="ALN615" s="2"/>
      <c r="ALO615" s="2"/>
      <c r="ALP615" s="35"/>
      <c r="ALQ615" s="35"/>
      <c r="ALR615" s="35"/>
      <c r="ALS615" s="35"/>
      <c r="ALT615" s="2"/>
      <c r="ALU615" s="83"/>
      <c r="ALV615" s="3"/>
      <c r="ALW615" s="10"/>
      <c r="ALX615" s="10"/>
      <c r="ALY615" s="10"/>
      <c r="ALZ615" s="2"/>
      <c r="AMA615" s="2"/>
      <c r="AMB615" s="2"/>
      <c r="AMC615" s="2"/>
      <c r="AMD615" s="2"/>
      <c r="AME615" s="2"/>
      <c r="AMF615" s="2"/>
      <c r="AMG615" s="2"/>
      <c r="AMH615" s="2"/>
      <c r="AMI615" s="2"/>
      <c r="AMJ615" s="2"/>
      <c r="AMK615" s="35"/>
      <c r="AML615" s="35"/>
      <c r="AMM615" s="35"/>
      <c r="AMN615" s="35"/>
      <c r="AMO615" s="2"/>
      <c r="AMP615" s="83"/>
      <c r="AMQ615" s="3"/>
      <c r="AMR615" s="10"/>
      <c r="AMS615" s="10"/>
      <c r="AMT615" s="10"/>
      <c r="AMU615" s="2"/>
      <c r="AMV615" s="2"/>
      <c r="AMW615" s="2"/>
      <c r="AMX615" s="2"/>
      <c r="AMY615" s="2"/>
      <c r="AMZ615" s="2"/>
      <c r="ANA615" s="2"/>
      <c r="ANB615" s="2"/>
      <c r="ANC615" s="2"/>
      <c r="AND615" s="2"/>
      <c r="ANE615" s="2"/>
      <c r="ANF615" s="35"/>
      <c r="ANG615" s="35"/>
      <c r="ANH615" s="35"/>
      <c r="ANI615" s="35"/>
      <c r="ANJ615" s="2"/>
      <c r="ANK615" s="83"/>
      <c r="ANL615" s="3"/>
      <c r="ANM615" s="10"/>
      <c r="ANN615" s="10"/>
      <c r="ANO615" s="10"/>
      <c r="ANP615" s="2"/>
      <c r="ANQ615" s="2"/>
      <c r="ANR615" s="2"/>
      <c r="ANS615" s="2"/>
      <c r="ANT615" s="2"/>
      <c r="ANU615" s="2"/>
      <c r="ANV615" s="2"/>
      <c r="ANW615" s="2"/>
      <c r="ANX615" s="2"/>
      <c r="ANY615" s="2"/>
      <c r="ANZ615" s="2"/>
      <c r="AOA615" s="35"/>
      <c r="AOB615" s="35"/>
      <c r="AOC615" s="35"/>
      <c r="AOD615" s="35"/>
      <c r="AOE615" s="2"/>
      <c r="AOF615" s="83"/>
      <c r="AOG615" s="3"/>
      <c r="AOH615" s="10"/>
      <c r="AOI615" s="10"/>
      <c r="AOJ615" s="10"/>
      <c r="AOK615" s="2"/>
      <c r="AOL615" s="2"/>
      <c r="AOM615" s="2"/>
      <c r="AON615" s="2"/>
      <c r="AOO615" s="2"/>
      <c r="AOP615" s="2"/>
      <c r="AOQ615" s="2"/>
      <c r="AOR615" s="2"/>
      <c r="AOS615" s="2"/>
      <c r="AOT615" s="2"/>
      <c r="AOU615" s="2"/>
      <c r="AOV615" s="35"/>
      <c r="AOW615" s="35"/>
      <c r="AOX615" s="35"/>
      <c r="AOY615" s="35"/>
      <c r="AOZ615" s="2"/>
      <c r="APA615" s="83"/>
      <c r="APB615" s="3"/>
      <c r="APC615" s="10"/>
      <c r="APD615" s="10"/>
      <c r="APE615" s="10"/>
      <c r="APF615" s="2"/>
      <c r="APG615" s="2"/>
      <c r="APH615" s="2"/>
      <c r="API615" s="2"/>
      <c r="APJ615" s="2"/>
      <c r="APK615" s="2"/>
      <c r="APL615" s="2"/>
      <c r="APM615" s="2"/>
      <c r="APN615" s="2"/>
      <c r="APO615" s="2"/>
      <c r="APP615" s="2"/>
      <c r="APQ615" s="35"/>
      <c r="APR615" s="35"/>
      <c r="APS615" s="35"/>
      <c r="APT615" s="35"/>
      <c r="APU615" s="2"/>
      <c r="APV615" s="83"/>
      <c r="APW615" s="3"/>
      <c r="APX615" s="10"/>
      <c r="APY615" s="10"/>
      <c r="APZ615" s="10"/>
      <c r="AQA615" s="2"/>
      <c r="AQB615" s="2"/>
      <c r="AQC615" s="2"/>
      <c r="AQD615" s="2"/>
      <c r="AQE615" s="2"/>
      <c r="AQF615" s="2"/>
      <c r="AQG615" s="2"/>
      <c r="AQH615" s="2"/>
      <c r="AQI615" s="2"/>
      <c r="AQJ615" s="2"/>
      <c r="AQK615" s="2"/>
      <c r="AQL615" s="35"/>
      <c r="AQM615" s="35"/>
      <c r="AQN615" s="35"/>
      <c r="AQO615" s="35"/>
      <c r="AQP615" s="2"/>
      <c r="AQQ615" s="83"/>
      <c r="AQR615" s="3"/>
      <c r="AQS615" s="10"/>
      <c r="AQT615" s="10"/>
      <c r="AQU615" s="10"/>
      <c r="AQV615" s="2"/>
      <c r="AQW615" s="2"/>
      <c r="AQX615" s="2"/>
      <c r="AQY615" s="2"/>
      <c r="AQZ615" s="2"/>
      <c r="ARA615" s="2"/>
      <c r="ARB615" s="2"/>
      <c r="ARC615" s="2"/>
      <c r="ARD615" s="2"/>
      <c r="ARE615" s="2"/>
      <c r="ARF615" s="2"/>
      <c r="ARG615" s="35"/>
      <c r="ARH615" s="35"/>
      <c r="ARI615" s="35"/>
      <c r="ARJ615" s="35"/>
      <c r="ARK615" s="2"/>
      <c r="ARL615" s="83"/>
      <c r="ARM615" s="3"/>
      <c r="ARN615" s="10"/>
      <c r="ARO615" s="10"/>
      <c r="ARP615" s="10"/>
      <c r="ARQ615" s="2"/>
      <c r="ARR615" s="2"/>
      <c r="ARS615" s="2"/>
      <c r="ART615" s="2"/>
      <c r="ARU615" s="2"/>
      <c r="ARV615" s="2"/>
      <c r="ARW615" s="2"/>
      <c r="ARX615" s="2"/>
      <c r="ARY615" s="2"/>
      <c r="ARZ615" s="2"/>
      <c r="ASA615" s="2"/>
      <c r="ASB615" s="35"/>
      <c r="ASC615" s="35"/>
      <c r="ASD615" s="35"/>
      <c r="ASE615" s="35"/>
      <c r="ASF615" s="2"/>
      <c r="ASG615" s="83"/>
      <c r="ASH615" s="3"/>
      <c r="ASI615" s="10"/>
      <c r="ASJ615" s="10"/>
      <c r="ASK615" s="10"/>
      <c r="ASL615" s="2"/>
      <c r="ASM615" s="2"/>
      <c r="ASN615" s="2"/>
      <c r="ASO615" s="2"/>
      <c r="ASP615" s="2"/>
      <c r="ASQ615" s="2"/>
      <c r="ASR615" s="2"/>
      <c r="ASS615" s="2"/>
      <c r="AST615" s="2"/>
      <c r="ASU615" s="2"/>
      <c r="ASV615" s="2"/>
      <c r="ASW615" s="35"/>
      <c r="ASX615" s="35"/>
      <c r="ASY615" s="35"/>
      <c r="ASZ615" s="35"/>
      <c r="ATA615" s="2"/>
      <c r="ATB615" s="83"/>
      <c r="ATC615" s="3"/>
      <c r="ATD615" s="10"/>
      <c r="ATE615" s="10"/>
      <c r="ATF615" s="10"/>
      <c r="ATG615" s="2"/>
      <c r="ATH615" s="2"/>
      <c r="ATI615" s="2"/>
      <c r="ATJ615" s="2"/>
      <c r="ATK615" s="2"/>
      <c r="ATL615" s="2"/>
      <c r="ATM615" s="2"/>
      <c r="ATN615" s="2"/>
      <c r="ATO615" s="2"/>
      <c r="ATP615" s="2"/>
      <c r="ATQ615" s="2"/>
      <c r="ATR615" s="35"/>
      <c r="ATS615" s="35"/>
      <c r="ATT615" s="35"/>
      <c r="ATU615" s="35"/>
      <c r="ATV615" s="2"/>
      <c r="ATW615" s="83"/>
      <c r="ATX615" s="3"/>
      <c r="ATY615" s="10"/>
      <c r="ATZ615" s="10"/>
      <c r="AUA615" s="10"/>
      <c r="AUB615" s="2"/>
      <c r="AUC615" s="2"/>
      <c r="AUD615" s="2"/>
      <c r="AUE615" s="2"/>
      <c r="AUF615" s="2"/>
      <c r="AUG615" s="2"/>
      <c r="AUH615" s="2"/>
      <c r="AUI615" s="2"/>
      <c r="AUJ615" s="2"/>
      <c r="AUK615" s="2"/>
      <c r="AUL615" s="2"/>
      <c r="AUM615" s="35"/>
      <c r="AUN615" s="35"/>
      <c r="AUO615" s="35"/>
      <c r="AUP615" s="35"/>
      <c r="AUQ615" s="2"/>
      <c r="AUR615" s="83"/>
      <c r="AUS615" s="3"/>
      <c r="AUT615" s="10"/>
      <c r="AUU615" s="10"/>
      <c r="AUV615" s="10"/>
      <c r="AUW615" s="2"/>
      <c r="AUX615" s="2"/>
      <c r="AUY615" s="2"/>
      <c r="AUZ615" s="2"/>
      <c r="AVA615" s="2"/>
      <c r="AVB615" s="2"/>
      <c r="AVC615" s="2"/>
      <c r="AVD615" s="2"/>
      <c r="AVE615" s="2"/>
      <c r="AVF615" s="2"/>
      <c r="AVG615" s="2"/>
      <c r="AVH615" s="35"/>
      <c r="AVI615" s="35"/>
      <c r="AVJ615" s="35"/>
      <c r="AVK615" s="35"/>
      <c r="AVL615" s="2"/>
      <c r="AVM615" s="83"/>
      <c r="AVN615" s="3"/>
      <c r="AVO615" s="10"/>
      <c r="AVP615" s="10"/>
      <c r="AVQ615" s="10"/>
      <c r="AVR615" s="2"/>
      <c r="AVS615" s="2"/>
      <c r="AVT615" s="2"/>
      <c r="AVU615" s="2"/>
      <c r="AVV615" s="2"/>
      <c r="AVW615" s="2"/>
      <c r="AVX615" s="2"/>
      <c r="AVY615" s="2"/>
      <c r="AVZ615" s="2"/>
      <c r="AWA615" s="2"/>
      <c r="AWB615" s="2"/>
      <c r="AWC615" s="35"/>
      <c r="AWD615" s="35"/>
      <c r="AWE615" s="35"/>
      <c r="AWF615" s="35"/>
      <c r="AWG615" s="2"/>
      <c r="AWH615" s="83"/>
      <c r="AWI615" s="3"/>
      <c r="AWJ615" s="10"/>
      <c r="AWK615" s="10"/>
      <c r="AWL615" s="10"/>
      <c r="AWM615" s="2"/>
      <c r="AWN615" s="2"/>
      <c r="AWO615" s="2"/>
      <c r="AWP615" s="2"/>
      <c r="AWQ615" s="2"/>
      <c r="AWR615" s="2"/>
      <c r="AWS615" s="2"/>
      <c r="AWT615" s="2"/>
      <c r="AWU615" s="2"/>
      <c r="AWV615" s="2"/>
      <c r="AWW615" s="2"/>
      <c r="AWX615" s="35"/>
      <c r="AWY615" s="35"/>
      <c r="AWZ615" s="35"/>
      <c r="AXA615" s="35"/>
      <c r="AXB615" s="2"/>
      <c r="AXC615" s="83"/>
      <c r="AXD615" s="3"/>
      <c r="AXE615" s="10"/>
      <c r="AXF615" s="10"/>
      <c r="AXG615" s="10"/>
      <c r="AXH615" s="2"/>
      <c r="AXI615" s="2"/>
      <c r="AXJ615" s="2"/>
      <c r="AXK615" s="2"/>
      <c r="AXL615" s="2"/>
      <c r="AXM615" s="2"/>
      <c r="AXN615" s="2"/>
      <c r="AXO615" s="2"/>
      <c r="AXP615" s="2"/>
      <c r="AXQ615" s="2"/>
      <c r="AXR615" s="2"/>
      <c r="AXS615" s="35"/>
      <c r="AXT615" s="35"/>
      <c r="AXU615" s="35"/>
      <c r="AXV615" s="35"/>
      <c r="AXW615" s="2"/>
      <c r="AXX615" s="83"/>
      <c r="AXY615" s="3"/>
      <c r="AXZ615" s="10"/>
      <c r="AYA615" s="10"/>
      <c r="AYB615" s="10"/>
      <c r="AYC615" s="2"/>
      <c r="AYD615" s="2"/>
      <c r="AYE615" s="2"/>
      <c r="AYF615" s="2"/>
      <c r="AYG615" s="2"/>
      <c r="AYH615" s="2"/>
      <c r="AYI615" s="2"/>
      <c r="AYJ615" s="2"/>
      <c r="AYK615" s="2"/>
      <c r="AYL615" s="2"/>
      <c r="AYM615" s="2"/>
      <c r="AYN615" s="35"/>
      <c r="AYO615" s="35"/>
      <c r="AYP615" s="35"/>
      <c r="AYQ615" s="35"/>
      <c r="AYR615" s="2"/>
      <c r="AYS615" s="83"/>
      <c r="AYT615" s="3"/>
      <c r="AYU615" s="10"/>
      <c r="AYV615" s="10"/>
      <c r="AYW615" s="10"/>
      <c r="AYX615" s="2"/>
      <c r="AYY615" s="2"/>
      <c r="AYZ615" s="2"/>
      <c r="AZA615" s="2"/>
      <c r="AZB615" s="2"/>
      <c r="AZC615" s="2"/>
      <c r="AZD615" s="2"/>
      <c r="AZE615" s="2"/>
      <c r="AZF615" s="2"/>
      <c r="AZG615" s="2"/>
      <c r="AZH615" s="2"/>
      <c r="AZI615" s="35"/>
      <c r="AZJ615" s="35"/>
      <c r="AZK615" s="35"/>
      <c r="AZL615" s="35"/>
      <c r="AZM615" s="2"/>
      <c r="AZN615" s="83"/>
      <c r="AZO615" s="3"/>
      <c r="AZP615" s="10"/>
      <c r="AZQ615" s="10"/>
      <c r="AZR615" s="10"/>
      <c r="AZS615" s="2"/>
      <c r="AZT615" s="2"/>
      <c r="AZU615" s="2"/>
      <c r="AZV615" s="2"/>
      <c r="AZW615" s="2"/>
      <c r="AZX615" s="2"/>
      <c r="AZY615" s="2"/>
      <c r="AZZ615" s="2"/>
      <c r="BAA615" s="2"/>
      <c r="BAB615" s="2"/>
      <c r="BAC615" s="2"/>
      <c r="BAD615" s="35"/>
      <c r="BAE615" s="35"/>
      <c r="BAF615" s="35"/>
      <c r="BAG615" s="35"/>
      <c r="BAH615" s="2"/>
      <c r="BAI615" s="83"/>
      <c r="BAJ615" s="3"/>
      <c r="BAK615" s="10"/>
      <c r="BAL615" s="10"/>
      <c r="BAM615" s="10"/>
      <c r="BAN615" s="2"/>
      <c r="BAO615" s="2"/>
      <c r="BAP615" s="2"/>
      <c r="BAQ615" s="2"/>
      <c r="BAR615" s="2"/>
      <c r="BAS615" s="2"/>
      <c r="BAT615" s="2"/>
      <c r="BAU615" s="2"/>
      <c r="BAV615" s="2"/>
      <c r="BAW615" s="2"/>
      <c r="BAX615" s="2"/>
      <c r="BAY615" s="35"/>
      <c r="BAZ615" s="35"/>
      <c r="BBA615" s="35"/>
      <c r="BBB615" s="35"/>
      <c r="BBC615" s="2"/>
      <c r="BBD615" s="83"/>
      <c r="BBE615" s="3"/>
      <c r="BBF615" s="10"/>
      <c r="BBG615" s="10"/>
      <c r="BBH615" s="10"/>
      <c r="BBI615" s="2"/>
      <c r="BBJ615" s="2"/>
      <c r="BBK615" s="2"/>
      <c r="BBL615" s="2"/>
      <c r="BBM615" s="2"/>
      <c r="BBN615" s="2"/>
      <c r="BBO615" s="2"/>
      <c r="BBP615" s="2"/>
      <c r="BBQ615" s="2"/>
      <c r="BBR615" s="2"/>
      <c r="BBS615" s="2"/>
      <c r="BBT615" s="35"/>
      <c r="BBU615" s="35"/>
      <c r="BBV615" s="35"/>
      <c r="BBW615" s="35"/>
      <c r="BBX615" s="2"/>
      <c r="BBY615" s="83"/>
      <c r="BBZ615" s="3"/>
      <c r="BCA615" s="10"/>
      <c r="BCB615" s="10"/>
      <c r="BCC615" s="10"/>
      <c r="BCD615" s="2"/>
      <c r="BCE615" s="2"/>
      <c r="BCF615" s="2"/>
      <c r="BCG615" s="2"/>
      <c r="BCH615" s="2"/>
      <c r="BCI615" s="2"/>
      <c r="BCJ615" s="2"/>
      <c r="BCK615" s="2"/>
      <c r="BCL615" s="2"/>
      <c r="BCM615" s="2"/>
      <c r="BCN615" s="2"/>
      <c r="BCO615" s="35"/>
      <c r="BCP615" s="35"/>
      <c r="BCQ615" s="35"/>
      <c r="BCR615" s="35"/>
      <c r="BCS615" s="2"/>
      <c r="BCT615" s="83"/>
      <c r="BCU615" s="3"/>
      <c r="BCV615" s="10"/>
      <c r="BCW615" s="10"/>
      <c r="BCX615" s="10"/>
      <c r="BCY615" s="2"/>
      <c r="BCZ615" s="2"/>
      <c r="BDA615" s="2"/>
      <c r="BDB615" s="2"/>
      <c r="BDC615" s="2"/>
      <c r="BDD615" s="2"/>
      <c r="BDE615" s="2"/>
      <c r="BDF615" s="2"/>
      <c r="BDG615" s="2"/>
      <c r="BDH615" s="2"/>
      <c r="BDI615" s="2"/>
      <c r="BDJ615" s="35"/>
      <c r="BDK615" s="35"/>
      <c r="BDL615" s="35"/>
      <c r="BDM615" s="35"/>
      <c r="BDN615" s="2"/>
      <c r="BDO615" s="83"/>
      <c r="BDP615" s="3"/>
      <c r="BDQ615" s="10"/>
      <c r="BDR615" s="10"/>
      <c r="BDS615" s="10"/>
      <c r="BDT615" s="2"/>
      <c r="BDU615" s="2"/>
      <c r="BDV615" s="2"/>
      <c r="BDW615" s="2"/>
      <c r="BDX615" s="2"/>
      <c r="BDY615" s="2"/>
      <c r="BDZ615" s="2"/>
      <c r="BEA615" s="2"/>
      <c r="BEB615" s="2"/>
      <c r="BEC615" s="2"/>
      <c r="BED615" s="2"/>
      <c r="BEE615" s="35"/>
      <c r="BEF615" s="35"/>
      <c r="BEG615" s="35"/>
      <c r="BEH615" s="35"/>
      <c r="BEI615" s="2"/>
      <c r="BEJ615" s="83"/>
      <c r="BEK615" s="3"/>
      <c r="BEL615" s="10"/>
      <c r="BEM615" s="10"/>
      <c r="BEN615" s="10"/>
      <c r="BEO615" s="2"/>
      <c r="BEP615" s="2"/>
      <c r="BEQ615" s="2"/>
      <c r="BER615" s="2"/>
      <c r="BES615" s="2"/>
      <c r="BET615" s="2"/>
      <c r="BEU615" s="2"/>
      <c r="BEV615" s="2"/>
      <c r="BEW615" s="2"/>
      <c r="BEX615" s="2"/>
      <c r="BEY615" s="2"/>
      <c r="BEZ615" s="35"/>
      <c r="BFA615" s="35"/>
      <c r="BFB615" s="35"/>
      <c r="BFC615" s="35"/>
      <c r="BFD615" s="2"/>
      <c r="BFE615" s="83"/>
      <c r="BFF615" s="3"/>
      <c r="BFG615" s="10"/>
      <c r="BFH615" s="10"/>
      <c r="BFI615" s="10"/>
      <c r="BFJ615" s="2"/>
      <c r="BFK615" s="2"/>
      <c r="BFL615" s="2"/>
      <c r="BFM615" s="2"/>
      <c r="BFN615" s="2"/>
      <c r="BFO615" s="2"/>
      <c r="BFP615" s="2"/>
      <c r="BFQ615" s="2"/>
      <c r="BFR615" s="2"/>
      <c r="BFS615" s="2"/>
      <c r="BFT615" s="2"/>
      <c r="BFU615" s="35"/>
      <c r="BFV615" s="35"/>
      <c r="BFW615" s="35"/>
      <c r="BFX615" s="35"/>
      <c r="BFY615" s="2"/>
      <c r="BFZ615" s="83"/>
      <c r="BGA615" s="3"/>
      <c r="BGB615" s="10"/>
      <c r="BGC615" s="10"/>
      <c r="BGD615" s="10"/>
      <c r="BGE615" s="2"/>
      <c r="BGF615" s="2"/>
      <c r="BGG615" s="2"/>
      <c r="BGH615" s="2"/>
      <c r="BGI615" s="2"/>
      <c r="BGJ615" s="2"/>
      <c r="BGK615" s="2"/>
      <c r="BGL615" s="2"/>
      <c r="BGM615" s="2"/>
      <c r="BGN615" s="2"/>
      <c r="BGO615" s="2"/>
      <c r="BGP615" s="35"/>
      <c r="BGQ615" s="35"/>
      <c r="BGR615" s="35"/>
      <c r="BGS615" s="35"/>
      <c r="BGT615" s="2"/>
      <c r="BGU615" s="83"/>
      <c r="BGV615" s="3"/>
      <c r="BGW615" s="10"/>
      <c r="BGX615" s="10"/>
      <c r="BGY615" s="10"/>
      <c r="BGZ615" s="2"/>
      <c r="BHA615" s="2"/>
      <c r="BHB615" s="2"/>
      <c r="BHC615" s="2"/>
      <c r="BHD615" s="2"/>
      <c r="BHE615" s="2"/>
      <c r="BHF615" s="2"/>
      <c r="BHG615" s="2"/>
      <c r="BHH615" s="2"/>
      <c r="BHI615" s="2"/>
      <c r="BHJ615" s="2"/>
      <c r="BHK615" s="35"/>
      <c r="BHL615" s="35"/>
      <c r="BHM615" s="35"/>
      <c r="BHN615" s="35"/>
      <c r="BHO615" s="2"/>
      <c r="BHP615" s="83"/>
      <c r="BHQ615" s="3"/>
      <c r="BHR615" s="10"/>
      <c r="BHS615" s="10"/>
      <c r="BHT615" s="10"/>
      <c r="BHU615" s="2"/>
      <c r="BHV615" s="2"/>
      <c r="BHW615" s="2"/>
      <c r="BHX615" s="2"/>
      <c r="BHY615" s="2"/>
      <c r="BHZ615" s="2"/>
      <c r="BIA615" s="2"/>
      <c r="BIB615" s="2"/>
      <c r="BIC615" s="2"/>
      <c r="BID615" s="2"/>
      <c r="BIE615" s="2"/>
      <c r="BIF615" s="35"/>
      <c r="BIG615" s="35"/>
      <c r="BIH615" s="35"/>
      <c r="BII615" s="35"/>
      <c r="BIJ615" s="2"/>
      <c r="BIK615" s="83"/>
      <c r="BIL615" s="3"/>
      <c r="BIM615" s="10"/>
      <c r="BIN615" s="10"/>
      <c r="BIO615" s="10"/>
      <c r="BIP615" s="2"/>
      <c r="BIQ615" s="2"/>
      <c r="BIR615" s="2"/>
      <c r="BIS615" s="2"/>
      <c r="BIT615" s="2"/>
      <c r="BIU615" s="2"/>
      <c r="BIV615" s="2"/>
      <c r="BIW615" s="2"/>
      <c r="BIX615" s="2"/>
      <c r="BIY615" s="2"/>
      <c r="BIZ615" s="2"/>
      <c r="BJA615" s="35"/>
      <c r="BJB615" s="35"/>
      <c r="BJC615" s="35"/>
      <c r="BJD615" s="35"/>
      <c r="BJE615" s="2"/>
      <c r="BJF615" s="83"/>
      <c r="BJG615" s="3"/>
      <c r="BJH615" s="10"/>
      <c r="BJI615" s="10"/>
      <c r="BJJ615" s="10"/>
      <c r="BJK615" s="2"/>
      <c r="BJL615" s="2"/>
      <c r="BJM615" s="2"/>
      <c r="BJN615" s="2"/>
      <c r="BJO615" s="2"/>
      <c r="BJP615" s="2"/>
      <c r="BJQ615" s="2"/>
      <c r="BJR615" s="2"/>
      <c r="BJS615" s="2"/>
      <c r="BJT615" s="2"/>
      <c r="BJU615" s="2"/>
      <c r="BJV615" s="35"/>
      <c r="BJW615" s="35"/>
      <c r="BJX615" s="35"/>
      <c r="BJY615" s="35"/>
      <c r="BJZ615" s="2"/>
      <c r="BKA615" s="83"/>
      <c r="BKB615" s="3"/>
      <c r="BKC615" s="10"/>
      <c r="BKD615" s="10"/>
      <c r="BKE615" s="10"/>
      <c r="BKF615" s="2"/>
      <c r="BKG615" s="2"/>
      <c r="BKH615" s="2"/>
      <c r="BKI615" s="2"/>
      <c r="BKJ615" s="2"/>
      <c r="BKK615" s="2"/>
      <c r="BKL615" s="2"/>
      <c r="BKM615" s="2"/>
      <c r="BKN615" s="2"/>
      <c r="BKO615" s="2"/>
      <c r="BKP615" s="2"/>
      <c r="BKQ615" s="35"/>
      <c r="BKR615" s="35"/>
      <c r="BKS615" s="35"/>
      <c r="BKT615" s="35"/>
      <c r="BKU615" s="2"/>
      <c r="BKV615" s="83"/>
      <c r="BKW615" s="3"/>
      <c r="BKX615" s="10"/>
      <c r="BKY615" s="10"/>
      <c r="BKZ615" s="10"/>
      <c r="BLA615" s="2"/>
      <c r="BLB615" s="2"/>
      <c r="BLC615" s="2"/>
      <c r="BLD615" s="2"/>
      <c r="BLE615" s="2"/>
      <c r="BLF615" s="2"/>
      <c r="BLG615" s="2"/>
      <c r="BLH615" s="2"/>
      <c r="BLI615" s="2"/>
      <c r="BLJ615" s="2"/>
      <c r="BLK615" s="2"/>
      <c r="BLL615" s="35"/>
      <c r="BLM615" s="35"/>
      <c r="BLN615" s="35"/>
      <c r="BLO615" s="35"/>
      <c r="BLP615" s="2"/>
      <c r="BLQ615" s="83"/>
      <c r="BLR615" s="3"/>
      <c r="BLS615" s="10"/>
      <c r="BLT615" s="10"/>
      <c r="BLU615" s="10"/>
      <c r="BLV615" s="2"/>
      <c r="BLW615" s="2"/>
      <c r="BLX615" s="2"/>
      <c r="BLY615" s="2"/>
      <c r="BLZ615" s="2"/>
      <c r="BMA615" s="2"/>
      <c r="BMB615" s="2"/>
      <c r="BMC615" s="2"/>
      <c r="BMD615" s="2"/>
      <c r="BME615" s="2"/>
      <c r="BMF615" s="2"/>
      <c r="BMG615" s="35"/>
      <c r="BMH615" s="35"/>
      <c r="BMI615" s="35"/>
      <c r="BMJ615" s="35"/>
      <c r="BMK615" s="2"/>
      <c r="BML615" s="83"/>
      <c r="BMM615" s="3"/>
      <c r="BMN615" s="10"/>
      <c r="BMO615" s="10"/>
      <c r="BMP615" s="10"/>
      <c r="BMQ615" s="2"/>
      <c r="BMR615" s="2"/>
      <c r="BMS615" s="2"/>
      <c r="BMT615" s="2"/>
      <c r="BMU615" s="2"/>
      <c r="BMV615" s="2"/>
      <c r="BMW615" s="2"/>
      <c r="BMX615" s="2"/>
      <c r="BMY615" s="2"/>
      <c r="BMZ615" s="2"/>
      <c r="BNA615" s="2"/>
      <c r="BNB615" s="35"/>
      <c r="BNC615" s="35"/>
      <c r="BND615" s="35"/>
      <c r="BNE615" s="35"/>
      <c r="BNF615" s="2"/>
      <c r="BNG615" s="83"/>
      <c r="BNH615" s="3"/>
      <c r="BNI615" s="10"/>
      <c r="BNJ615" s="10"/>
      <c r="BNK615" s="10"/>
      <c r="BNL615" s="2"/>
      <c r="BNM615" s="2"/>
      <c r="BNN615" s="2"/>
      <c r="BNO615" s="2"/>
      <c r="BNP615" s="2"/>
      <c r="BNQ615" s="2"/>
      <c r="BNR615" s="2"/>
      <c r="BNS615" s="2"/>
      <c r="BNT615" s="2"/>
      <c r="BNU615" s="2"/>
      <c r="BNV615" s="2"/>
      <c r="BNW615" s="35"/>
      <c r="BNX615" s="35"/>
      <c r="BNY615" s="35"/>
      <c r="BNZ615" s="35"/>
      <c r="BOA615" s="2"/>
      <c r="BOB615" s="83"/>
      <c r="BOC615" s="3"/>
      <c r="BOD615" s="10"/>
      <c r="BOE615" s="10"/>
      <c r="BOF615" s="10"/>
      <c r="BOG615" s="2"/>
      <c r="BOH615" s="2"/>
      <c r="BOI615" s="2"/>
      <c r="BOJ615" s="2"/>
      <c r="BOK615" s="2"/>
      <c r="BOL615" s="2"/>
      <c r="BOM615" s="2"/>
      <c r="BON615" s="2"/>
      <c r="BOO615" s="2"/>
      <c r="BOP615" s="2"/>
      <c r="BOQ615" s="2"/>
      <c r="BOR615" s="35"/>
      <c r="BOS615" s="35"/>
      <c r="BOT615" s="35"/>
      <c r="BOU615" s="35"/>
      <c r="BOV615" s="2"/>
      <c r="BOW615" s="83"/>
      <c r="BOX615" s="3"/>
      <c r="BOY615" s="10"/>
      <c r="BOZ615" s="10"/>
      <c r="BPA615" s="10"/>
      <c r="BPB615" s="2"/>
      <c r="BPC615" s="2"/>
      <c r="BPD615" s="2"/>
      <c r="BPE615" s="2"/>
      <c r="BPF615" s="2"/>
      <c r="BPG615" s="2"/>
      <c r="BPH615" s="2"/>
      <c r="BPI615" s="2"/>
      <c r="BPJ615" s="2"/>
      <c r="BPK615" s="2"/>
      <c r="BPL615" s="2"/>
      <c r="BPM615" s="35"/>
      <c r="BPN615" s="35"/>
      <c r="BPO615" s="35"/>
      <c r="BPP615" s="35"/>
      <c r="BPQ615" s="2"/>
      <c r="BPR615" s="83"/>
      <c r="BPS615" s="3"/>
      <c r="BPT615" s="10"/>
      <c r="BPU615" s="10"/>
      <c r="BPV615" s="10"/>
      <c r="BPW615" s="2"/>
      <c r="BPX615" s="2"/>
      <c r="BPY615" s="2"/>
      <c r="BPZ615" s="2"/>
      <c r="BQA615" s="2"/>
      <c r="BQB615" s="2"/>
      <c r="BQC615" s="2"/>
      <c r="BQD615" s="2"/>
      <c r="BQE615" s="2"/>
      <c r="BQF615" s="2"/>
      <c r="BQG615" s="2"/>
      <c r="BQH615" s="35"/>
      <c r="BQI615" s="35"/>
      <c r="BQJ615" s="35"/>
      <c r="BQK615" s="35"/>
      <c r="BQL615" s="2"/>
      <c r="BQM615" s="83"/>
      <c r="BQN615" s="3"/>
      <c r="BQO615" s="10"/>
      <c r="BQP615" s="10"/>
      <c r="BQQ615" s="10"/>
      <c r="BQR615" s="2"/>
      <c r="BQS615" s="2"/>
      <c r="BQT615" s="2"/>
      <c r="BQU615" s="2"/>
      <c r="BQV615" s="2"/>
      <c r="BQW615" s="2"/>
      <c r="BQX615" s="2"/>
      <c r="BQY615" s="2"/>
      <c r="BQZ615" s="2"/>
      <c r="BRA615" s="2"/>
      <c r="BRB615" s="2"/>
      <c r="BRC615" s="35"/>
      <c r="BRD615" s="35"/>
      <c r="BRE615" s="35"/>
      <c r="BRF615" s="35"/>
      <c r="BRG615" s="2"/>
      <c r="BRH615" s="83"/>
      <c r="BRI615" s="3"/>
      <c r="BRJ615" s="10"/>
      <c r="BRK615" s="10"/>
      <c r="BRL615" s="10"/>
      <c r="BRM615" s="2"/>
      <c r="BRN615" s="2"/>
      <c r="BRO615" s="2"/>
      <c r="BRP615" s="2"/>
      <c r="BRQ615" s="2"/>
      <c r="BRR615" s="2"/>
      <c r="BRS615" s="2"/>
      <c r="BRT615" s="2"/>
      <c r="BRU615" s="2"/>
      <c r="BRV615" s="2"/>
      <c r="BRW615" s="2"/>
      <c r="BRX615" s="35"/>
      <c r="BRY615" s="35"/>
      <c r="BRZ615" s="35"/>
      <c r="BSA615" s="35"/>
      <c r="BSB615" s="2"/>
      <c r="BSC615" s="83"/>
      <c r="BSD615" s="3"/>
      <c r="BSE615" s="10"/>
      <c r="BSF615" s="10"/>
      <c r="BSG615" s="10"/>
      <c r="BSH615" s="2"/>
      <c r="BSI615" s="2"/>
      <c r="BSJ615" s="2"/>
      <c r="BSK615" s="2"/>
      <c r="BSL615" s="2"/>
      <c r="BSM615" s="2"/>
      <c r="BSN615" s="2"/>
      <c r="BSO615" s="2"/>
      <c r="BSP615" s="2"/>
      <c r="BSQ615" s="2"/>
      <c r="BSR615" s="2"/>
      <c r="BSS615" s="35"/>
      <c r="BST615" s="35"/>
      <c r="BSU615" s="35"/>
      <c r="BSV615" s="35"/>
      <c r="BSW615" s="2"/>
      <c r="BSX615" s="83"/>
      <c r="BSY615" s="3"/>
      <c r="BSZ615" s="10"/>
      <c r="BTA615" s="10"/>
      <c r="BTB615" s="10"/>
      <c r="BTC615" s="2"/>
      <c r="BTD615" s="2"/>
      <c r="BTE615" s="2"/>
      <c r="BTF615" s="2"/>
      <c r="BTG615" s="2"/>
      <c r="BTH615" s="2"/>
      <c r="BTI615" s="2"/>
      <c r="BTJ615" s="2"/>
      <c r="BTK615" s="2"/>
      <c r="BTL615" s="2"/>
      <c r="BTM615" s="2"/>
      <c r="BTN615" s="35"/>
      <c r="BTO615" s="35"/>
      <c r="BTP615" s="35"/>
      <c r="BTQ615" s="35"/>
      <c r="BTR615" s="2"/>
      <c r="BTS615" s="83"/>
      <c r="BTT615" s="3"/>
      <c r="BTU615" s="10"/>
      <c r="BTV615" s="10"/>
      <c r="BTW615" s="10"/>
      <c r="BTX615" s="2"/>
      <c r="BTY615" s="2"/>
      <c r="BTZ615" s="2"/>
      <c r="BUA615" s="2"/>
      <c r="BUB615" s="2"/>
      <c r="BUC615" s="2"/>
      <c r="BUD615" s="2"/>
      <c r="BUE615" s="2"/>
      <c r="BUF615" s="2"/>
      <c r="BUG615" s="2"/>
      <c r="BUH615" s="2"/>
      <c r="BUI615" s="35"/>
      <c r="BUJ615" s="35"/>
      <c r="BUK615" s="35"/>
      <c r="BUL615" s="35"/>
      <c r="BUM615" s="2"/>
      <c r="BUN615" s="83"/>
      <c r="BUO615" s="3"/>
      <c r="BUP615" s="10"/>
      <c r="BUQ615" s="10"/>
      <c r="BUR615" s="10"/>
      <c r="BUS615" s="2"/>
      <c r="BUT615" s="2"/>
      <c r="BUU615" s="2"/>
      <c r="BUV615" s="2"/>
      <c r="BUW615" s="2"/>
      <c r="BUX615" s="2"/>
      <c r="BUY615" s="2"/>
      <c r="BUZ615" s="2"/>
      <c r="BVA615" s="2"/>
      <c r="BVB615" s="2"/>
      <c r="BVC615" s="2"/>
      <c r="BVD615" s="35"/>
      <c r="BVE615" s="35"/>
      <c r="BVF615" s="35"/>
      <c r="BVG615" s="35"/>
      <c r="BVH615" s="2"/>
      <c r="BVI615" s="83"/>
      <c r="BVJ615" s="3"/>
      <c r="BVK615" s="10"/>
      <c r="BVL615" s="10"/>
      <c r="BVM615" s="10"/>
      <c r="BVN615" s="2"/>
      <c r="BVO615" s="2"/>
      <c r="BVP615" s="2"/>
      <c r="BVQ615" s="2"/>
      <c r="BVR615" s="2"/>
      <c r="BVS615" s="2"/>
      <c r="BVT615" s="2"/>
      <c r="BVU615" s="2"/>
      <c r="BVV615" s="2"/>
      <c r="BVW615" s="2"/>
      <c r="BVX615" s="2"/>
      <c r="BVY615" s="35"/>
      <c r="BVZ615" s="35"/>
      <c r="BWA615" s="35"/>
      <c r="BWB615" s="35"/>
      <c r="BWC615" s="2"/>
      <c r="BWD615" s="83"/>
      <c r="BWE615" s="3"/>
      <c r="BWF615" s="10"/>
      <c r="BWG615" s="10"/>
      <c r="BWH615" s="10"/>
      <c r="BWI615" s="2"/>
      <c r="BWJ615" s="2"/>
      <c r="BWK615" s="2"/>
      <c r="BWL615" s="2"/>
      <c r="BWM615" s="2"/>
      <c r="BWN615" s="2"/>
      <c r="BWO615" s="2"/>
      <c r="BWP615" s="2"/>
      <c r="BWQ615" s="2"/>
      <c r="BWR615" s="2"/>
      <c r="BWS615" s="2"/>
      <c r="BWT615" s="35"/>
      <c r="BWU615" s="35"/>
      <c r="BWV615" s="35"/>
      <c r="BWW615" s="35"/>
      <c r="BWX615" s="2"/>
      <c r="BWY615" s="83"/>
      <c r="BWZ615" s="3"/>
      <c r="BXA615" s="10"/>
      <c r="BXB615" s="10"/>
      <c r="BXC615" s="10"/>
      <c r="BXD615" s="2"/>
      <c r="BXE615" s="2"/>
      <c r="BXF615" s="2"/>
      <c r="BXG615" s="2"/>
      <c r="BXH615" s="2"/>
      <c r="BXI615" s="2"/>
      <c r="BXJ615" s="2"/>
      <c r="BXK615" s="2"/>
      <c r="BXL615" s="2"/>
      <c r="BXM615" s="2"/>
      <c r="BXN615" s="2"/>
      <c r="BXO615" s="35"/>
      <c r="BXP615" s="35"/>
      <c r="BXQ615" s="35"/>
      <c r="BXR615" s="35"/>
      <c r="BXS615" s="2"/>
      <c r="BXT615" s="83"/>
      <c r="BXU615" s="3"/>
      <c r="BXV615" s="10"/>
      <c r="BXW615" s="10"/>
      <c r="BXX615" s="10"/>
      <c r="BXY615" s="2"/>
      <c r="BXZ615" s="2"/>
      <c r="BYA615" s="2"/>
      <c r="BYB615" s="2"/>
      <c r="BYC615" s="2"/>
      <c r="BYD615" s="2"/>
      <c r="BYE615" s="2"/>
      <c r="BYF615" s="2"/>
      <c r="BYG615" s="2"/>
      <c r="BYH615" s="2"/>
      <c r="BYI615" s="2"/>
      <c r="BYJ615" s="35"/>
      <c r="BYK615" s="35"/>
      <c r="BYL615" s="35"/>
      <c r="BYM615" s="35"/>
      <c r="BYN615" s="2"/>
      <c r="BYO615" s="83"/>
      <c r="BYP615" s="3"/>
      <c r="BYQ615" s="10"/>
      <c r="BYR615" s="10"/>
      <c r="BYS615" s="10"/>
      <c r="BYT615" s="2"/>
      <c r="BYU615" s="2"/>
      <c r="BYV615" s="2"/>
      <c r="BYW615" s="2"/>
      <c r="BYX615" s="2"/>
      <c r="BYY615" s="2"/>
      <c r="BYZ615" s="2"/>
      <c r="BZA615" s="2"/>
      <c r="BZB615" s="2"/>
      <c r="BZC615" s="2"/>
      <c r="BZD615" s="2"/>
      <c r="BZE615" s="35"/>
      <c r="BZF615" s="35"/>
      <c r="BZG615" s="35"/>
      <c r="BZH615" s="35"/>
      <c r="BZI615" s="2"/>
      <c r="BZJ615" s="83"/>
      <c r="BZK615" s="3"/>
      <c r="BZL615" s="10"/>
      <c r="BZM615" s="10"/>
      <c r="BZN615" s="10"/>
      <c r="BZO615" s="2"/>
      <c r="BZP615" s="2"/>
      <c r="BZQ615" s="2"/>
      <c r="BZR615" s="2"/>
      <c r="BZS615" s="2"/>
      <c r="BZT615" s="2"/>
      <c r="BZU615" s="2"/>
      <c r="BZV615" s="2"/>
      <c r="BZW615" s="2"/>
      <c r="BZX615" s="2"/>
      <c r="BZY615" s="2"/>
      <c r="BZZ615" s="35"/>
      <c r="CAA615" s="35"/>
      <c r="CAB615" s="35"/>
      <c r="CAC615" s="35"/>
      <c r="CAD615" s="2"/>
      <c r="CAE615" s="83"/>
      <c r="CAF615" s="3"/>
      <c r="CAG615" s="10"/>
      <c r="CAH615" s="10"/>
      <c r="CAI615" s="10"/>
      <c r="CAJ615" s="2"/>
      <c r="CAK615" s="2"/>
      <c r="CAL615" s="2"/>
      <c r="CAM615" s="2"/>
      <c r="CAN615" s="2"/>
      <c r="CAO615" s="2"/>
      <c r="CAP615" s="2"/>
      <c r="CAQ615" s="2"/>
      <c r="CAR615" s="2"/>
      <c r="CAS615" s="2"/>
      <c r="CAT615" s="2"/>
      <c r="CAU615" s="35"/>
      <c r="CAV615" s="35"/>
      <c r="CAW615" s="35"/>
      <c r="CAX615" s="35"/>
      <c r="CAY615" s="2"/>
      <c r="CAZ615" s="83"/>
      <c r="CBA615" s="3"/>
      <c r="CBB615" s="10"/>
      <c r="CBC615" s="10"/>
      <c r="CBD615" s="10"/>
      <c r="CBE615" s="2"/>
      <c r="CBF615" s="2"/>
      <c r="CBG615" s="2"/>
      <c r="CBH615" s="2"/>
      <c r="CBI615" s="2"/>
      <c r="CBJ615" s="2"/>
      <c r="CBK615" s="2"/>
      <c r="CBL615" s="2"/>
      <c r="CBM615" s="2"/>
      <c r="CBN615" s="2"/>
      <c r="CBO615" s="2"/>
      <c r="CBP615" s="35"/>
      <c r="CBQ615" s="35"/>
      <c r="CBR615" s="35"/>
      <c r="CBS615" s="35"/>
      <c r="CBT615" s="2"/>
      <c r="CBU615" s="83"/>
      <c r="CBV615" s="3"/>
      <c r="CBW615" s="10"/>
      <c r="CBX615" s="10"/>
      <c r="CBY615" s="10"/>
      <c r="CBZ615" s="2"/>
      <c r="CCA615" s="2"/>
      <c r="CCB615" s="2"/>
      <c r="CCC615" s="2"/>
      <c r="CCD615" s="2"/>
      <c r="CCE615" s="2"/>
      <c r="CCF615" s="2"/>
      <c r="CCG615" s="2"/>
      <c r="CCH615" s="2"/>
      <c r="CCI615" s="2"/>
      <c r="CCJ615" s="2"/>
      <c r="CCK615" s="35"/>
      <c r="CCL615" s="35"/>
      <c r="CCM615" s="35"/>
      <c r="CCN615" s="35"/>
      <c r="CCO615" s="2"/>
      <c r="CCP615" s="83"/>
      <c r="CCQ615" s="3"/>
      <c r="CCR615" s="10"/>
      <c r="CCS615" s="10"/>
      <c r="CCT615" s="10"/>
      <c r="CCU615" s="2"/>
      <c r="CCV615" s="2"/>
      <c r="CCW615" s="2"/>
      <c r="CCX615" s="2"/>
      <c r="CCY615" s="2"/>
      <c r="CCZ615" s="2"/>
      <c r="CDA615" s="2"/>
      <c r="CDB615" s="2"/>
      <c r="CDC615" s="2"/>
      <c r="CDD615" s="2"/>
      <c r="CDE615" s="2"/>
      <c r="CDF615" s="35"/>
      <c r="CDG615" s="35"/>
      <c r="CDH615" s="35"/>
      <c r="CDI615" s="35"/>
      <c r="CDJ615" s="2"/>
      <c r="CDK615" s="83"/>
      <c r="CDL615" s="3"/>
      <c r="CDM615" s="10"/>
      <c r="CDN615" s="10"/>
      <c r="CDO615" s="10"/>
      <c r="CDP615" s="2"/>
      <c r="CDQ615" s="2"/>
      <c r="CDR615" s="2"/>
      <c r="CDS615" s="2"/>
      <c r="CDT615" s="2"/>
      <c r="CDU615" s="2"/>
      <c r="CDV615" s="2"/>
      <c r="CDW615" s="2"/>
      <c r="CDX615" s="2"/>
      <c r="CDY615" s="2"/>
      <c r="CDZ615" s="2"/>
      <c r="CEA615" s="35"/>
      <c r="CEB615" s="35"/>
      <c r="CEC615" s="35"/>
      <c r="CED615" s="35"/>
      <c r="CEE615" s="2"/>
      <c r="CEF615" s="83"/>
      <c r="CEG615" s="3"/>
      <c r="CEH615" s="10"/>
      <c r="CEI615" s="10"/>
      <c r="CEJ615" s="10"/>
      <c r="CEK615" s="2"/>
      <c r="CEL615" s="2"/>
      <c r="CEM615" s="2"/>
      <c r="CEN615" s="2"/>
      <c r="CEO615" s="2"/>
      <c r="CEP615" s="2"/>
      <c r="CEQ615" s="2"/>
      <c r="CER615" s="2"/>
      <c r="CES615" s="2"/>
      <c r="CET615" s="2"/>
      <c r="CEU615" s="2"/>
      <c r="CEV615" s="35"/>
      <c r="CEW615" s="35"/>
      <c r="CEX615" s="35"/>
      <c r="CEY615" s="35"/>
      <c r="CEZ615" s="2"/>
      <c r="CFA615" s="83"/>
      <c r="CFB615" s="3"/>
      <c r="CFC615" s="10"/>
      <c r="CFD615" s="10"/>
      <c r="CFE615" s="10"/>
      <c r="CFF615" s="2"/>
      <c r="CFG615" s="2"/>
      <c r="CFH615" s="2"/>
      <c r="CFI615" s="2"/>
      <c r="CFJ615" s="2"/>
      <c r="CFK615" s="2"/>
      <c r="CFL615" s="2"/>
      <c r="CFM615" s="2"/>
      <c r="CFN615" s="2"/>
      <c r="CFO615" s="2"/>
      <c r="CFP615" s="2"/>
      <c r="CFQ615" s="35"/>
      <c r="CFR615" s="35"/>
      <c r="CFS615" s="35"/>
      <c r="CFT615" s="35"/>
      <c r="CFU615" s="2"/>
      <c r="CFV615" s="83"/>
      <c r="CFW615" s="3"/>
      <c r="CFX615" s="10"/>
      <c r="CFY615" s="10"/>
      <c r="CFZ615" s="10"/>
      <c r="CGA615" s="2"/>
      <c r="CGB615" s="2"/>
      <c r="CGC615" s="2"/>
      <c r="CGD615" s="2"/>
      <c r="CGE615" s="2"/>
      <c r="CGF615" s="2"/>
      <c r="CGG615" s="2"/>
      <c r="CGH615" s="2"/>
      <c r="CGI615" s="2"/>
      <c r="CGJ615" s="2"/>
      <c r="CGK615" s="2"/>
      <c r="CGL615" s="35"/>
      <c r="CGM615" s="35"/>
      <c r="CGN615" s="35"/>
      <c r="CGO615" s="35"/>
      <c r="CGP615" s="2"/>
      <c r="CGQ615" s="83"/>
      <c r="CGR615" s="3"/>
      <c r="CGS615" s="10"/>
      <c r="CGT615" s="10"/>
      <c r="CGU615" s="10"/>
      <c r="CGV615" s="2"/>
      <c r="CGW615" s="2"/>
      <c r="CGX615" s="2"/>
      <c r="CGY615" s="2"/>
      <c r="CGZ615" s="2"/>
      <c r="CHA615" s="2"/>
      <c r="CHB615" s="2"/>
      <c r="CHC615" s="2"/>
      <c r="CHD615" s="2"/>
      <c r="CHE615" s="2"/>
      <c r="CHF615" s="2"/>
      <c r="CHG615" s="35"/>
      <c r="CHH615" s="35"/>
      <c r="CHI615" s="35"/>
      <c r="CHJ615" s="35"/>
      <c r="CHK615" s="2"/>
      <c r="CHL615" s="83"/>
      <c r="CHM615" s="3"/>
      <c r="CHN615" s="10"/>
      <c r="CHO615" s="10"/>
      <c r="CHP615" s="10"/>
      <c r="CHQ615" s="2"/>
      <c r="CHR615" s="2"/>
      <c r="CHS615" s="2"/>
      <c r="CHT615" s="2"/>
      <c r="CHU615" s="2"/>
      <c r="CHV615" s="2"/>
      <c r="CHW615" s="2"/>
      <c r="CHX615" s="2"/>
      <c r="CHY615" s="2"/>
      <c r="CHZ615" s="2"/>
      <c r="CIA615" s="2"/>
      <c r="CIB615" s="35"/>
      <c r="CIC615" s="35"/>
      <c r="CID615" s="35"/>
      <c r="CIE615" s="35"/>
      <c r="CIF615" s="2"/>
      <c r="CIG615" s="83"/>
      <c r="CIH615" s="3"/>
      <c r="CII615" s="10"/>
      <c r="CIJ615" s="10"/>
      <c r="CIK615" s="10"/>
      <c r="CIL615" s="2"/>
      <c r="CIM615" s="2"/>
      <c r="CIN615" s="2"/>
      <c r="CIO615" s="2"/>
      <c r="CIP615" s="2"/>
      <c r="CIQ615" s="2"/>
      <c r="CIR615" s="2"/>
      <c r="CIS615" s="2"/>
      <c r="CIT615" s="2"/>
      <c r="CIU615" s="2"/>
      <c r="CIV615" s="2"/>
      <c r="CIW615" s="35"/>
      <c r="CIX615" s="35"/>
      <c r="CIY615" s="35"/>
      <c r="CIZ615" s="35"/>
      <c r="CJA615" s="2"/>
      <c r="CJB615" s="83"/>
      <c r="CJC615" s="3"/>
      <c r="CJD615" s="10"/>
      <c r="CJE615" s="10"/>
      <c r="CJF615" s="10"/>
      <c r="CJG615" s="2"/>
      <c r="CJH615" s="2"/>
      <c r="CJI615" s="2"/>
      <c r="CJJ615" s="2"/>
      <c r="CJK615" s="2"/>
      <c r="CJL615" s="2"/>
      <c r="CJM615" s="2"/>
      <c r="CJN615" s="2"/>
      <c r="CJO615" s="2"/>
      <c r="CJP615" s="2"/>
      <c r="CJQ615" s="2"/>
      <c r="CJR615" s="35"/>
      <c r="CJS615" s="35"/>
      <c r="CJT615" s="35"/>
      <c r="CJU615" s="35"/>
      <c r="CJV615" s="2"/>
      <c r="CJW615" s="83"/>
      <c r="CJX615" s="3"/>
      <c r="CJY615" s="10"/>
      <c r="CJZ615" s="10"/>
      <c r="CKA615" s="10"/>
      <c r="CKB615" s="2"/>
      <c r="CKC615" s="2"/>
      <c r="CKD615" s="2"/>
      <c r="CKE615" s="2"/>
      <c r="CKF615" s="2"/>
      <c r="CKG615" s="2"/>
      <c r="CKH615" s="2"/>
      <c r="CKI615" s="2"/>
      <c r="CKJ615" s="2"/>
      <c r="CKK615" s="2"/>
      <c r="CKL615" s="2"/>
      <c r="CKM615" s="35"/>
      <c r="CKN615" s="35"/>
      <c r="CKO615" s="35"/>
      <c r="CKP615" s="35"/>
      <c r="CKQ615" s="2"/>
      <c r="CKR615" s="83"/>
      <c r="CKS615" s="3"/>
      <c r="CKT615" s="10"/>
      <c r="CKU615" s="10"/>
      <c r="CKV615" s="10"/>
      <c r="CKW615" s="2"/>
      <c r="CKX615" s="2"/>
      <c r="CKY615" s="2"/>
      <c r="CKZ615" s="2"/>
      <c r="CLA615" s="2"/>
      <c r="CLB615" s="2"/>
      <c r="CLC615" s="2"/>
      <c r="CLD615" s="2"/>
      <c r="CLE615" s="2"/>
      <c r="CLF615" s="2"/>
      <c r="CLG615" s="2"/>
      <c r="CLH615" s="35"/>
      <c r="CLI615" s="35"/>
      <c r="CLJ615" s="35"/>
      <c r="CLK615" s="35"/>
      <c r="CLL615" s="2"/>
      <c r="CLM615" s="83"/>
      <c r="CLN615" s="3"/>
      <c r="CLO615" s="10"/>
      <c r="CLP615" s="10"/>
      <c r="CLQ615" s="10"/>
      <c r="CLR615" s="2"/>
      <c r="CLS615" s="2"/>
      <c r="CLT615" s="2"/>
      <c r="CLU615" s="2"/>
      <c r="CLV615" s="2"/>
      <c r="CLW615" s="2"/>
      <c r="CLX615" s="2"/>
      <c r="CLY615" s="2"/>
      <c r="CLZ615" s="2"/>
      <c r="CMA615" s="2"/>
      <c r="CMB615" s="2"/>
      <c r="CMC615" s="35"/>
      <c r="CMD615" s="35"/>
      <c r="CME615" s="35"/>
      <c r="CMF615" s="35"/>
      <c r="CMG615" s="2"/>
      <c r="CMH615" s="83"/>
      <c r="CMI615" s="3"/>
      <c r="CMJ615" s="10"/>
      <c r="CMK615" s="10"/>
      <c r="CML615" s="10"/>
      <c r="CMM615" s="2"/>
      <c r="CMN615" s="2"/>
      <c r="CMO615" s="2"/>
      <c r="CMP615" s="2"/>
      <c r="CMQ615" s="2"/>
      <c r="CMR615" s="2"/>
      <c r="CMS615" s="2"/>
      <c r="CMT615" s="2"/>
      <c r="CMU615" s="2"/>
      <c r="CMV615" s="2"/>
      <c r="CMW615" s="2"/>
      <c r="CMX615" s="35"/>
      <c r="CMY615" s="35"/>
      <c r="CMZ615" s="35"/>
      <c r="CNA615" s="35"/>
      <c r="CNB615" s="2"/>
      <c r="CNC615" s="83"/>
      <c r="CND615" s="3"/>
      <c r="CNE615" s="10"/>
      <c r="CNF615" s="10"/>
      <c r="CNG615" s="10"/>
      <c r="CNH615" s="2"/>
      <c r="CNI615" s="2"/>
      <c r="CNJ615" s="2"/>
      <c r="CNK615" s="2"/>
      <c r="CNL615" s="2"/>
      <c r="CNM615" s="2"/>
      <c r="CNN615" s="2"/>
      <c r="CNO615" s="2"/>
      <c r="CNP615" s="2"/>
      <c r="CNQ615" s="2"/>
      <c r="CNR615" s="2"/>
      <c r="CNS615" s="35"/>
      <c r="CNT615" s="35"/>
      <c r="CNU615" s="35"/>
      <c r="CNV615" s="35"/>
      <c r="CNW615" s="2"/>
      <c r="CNX615" s="83"/>
      <c r="CNY615" s="3"/>
      <c r="CNZ615" s="10"/>
      <c r="COA615" s="10"/>
      <c r="COB615" s="10"/>
      <c r="COC615" s="2"/>
      <c r="COD615" s="2"/>
      <c r="COE615" s="2"/>
      <c r="COF615" s="2"/>
      <c r="COG615" s="2"/>
      <c r="COH615" s="2"/>
      <c r="COI615" s="2"/>
      <c r="COJ615" s="2"/>
      <c r="COK615" s="2"/>
      <c r="COL615" s="2"/>
      <c r="COM615" s="2"/>
      <c r="CON615" s="35"/>
      <c r="COO615" s="35"/>
      <c r="COP615" s="35"/>
      <c r="COQ615" s="35"/>
      <c r="COR615" s="2"/>
      <c r="COS615" s="83"/>
      <c r="COT615" s="3"/>
      <c r="COU615" s="10"/>
      <c r="COV615" s="10"/>
      <c r="COW615" s="10"/>
      <c r="COX615" s="2"/>
      <c r="COY615" s="2"/>
      <c r="COZ615" s="2"/>
      <c r="CPA615" s="2"/>
      <c r="CPB615" s="2"/>
      <c r="CPC615" s="2"/>
      <c r="CPD615" s="2"/>
      <c r="CPE615" s="2"/>
      <c r="CPF615" s="2"/>
      <c r="CPG615" s="2"/>
      <c r="CPH615" s="2"/>
      <c r="CPI615" s="35"/>
      <c r="CPJ615" s="35"/>
      <c r="CPK615" s="35"/>
      <c r="CPL615" s="35"/>
      <c r="CPM615" s="2"/>
      <c r="CPN615" s="83"/>
      <c r="CPO615" s="3"/>
      <c r="CPP615" s="10"/>
      <c r="CPQ615" s="10"/>
      <c r="CPR615" s="10"/>
      <c r="CPS615" s="2"/>
      <c r="CPT615" s="2"/>
      <c r="CPU615" s="2"/>
      <c r="CPV615" s="2"/>
      <c r="CPW615" s="2"/>
      <c r="CPX615" s="2"/>
      <c r="CPY615" s="2"/>
      <c r="CPZ615" s="2"/>
      <c r="CQA615" s="2"/>
      <c r="CQB615" s="2"/>
      <c r="CQC615" s="2"/>
      <c r="CQD615" s="35"/>
      <c r="CQE615" s="35"/>
      <c r="CQF615" s="35"/>
      <c r="CQG615" s="35"/>
      <c r="CQH615" s="2"/>
      <c r="CQI615" s="83"/>
      <c r="CQJ615" s="3"/>
      <c r="CQK615" s="10"/>
      <c r="CQL615" s="10"/>
      <c r="CQM615" s="10"/>
      <c r="CQN615" s="2"/>
      <c r="CQO615" s="2"/>
      <c r="CQP615" s="2"/>
      <c r="CQQ615" s="2"/>
      <c r="CQR615" s="2"/>
      <c r="CQS615" s="2"/>
      <c r="CQT615" s="2"/>
      <c r="CQU615" s="2"/>
      <c r="CQV615" s="2"/>
      <c r="CQW615" s="2"/>
      <c r="CQX615" s="2"/>
      <c r="CQY615" s="35"/>
      <c r="CQZ615" s="35"/>
      <c r="CRA615" s="35"/>
      <c r="CRB615" s="35"/>
      <c r="CRC615" s="2"/>
      <c r="CRD615" s="83"/>
      <c r="CRE615" s="3"/>
      <c r="CRF615" s="10"/>
      <c r="CRG615" s="10"/>
      <c r="CRH615" s="10"/>
      <c r="CRI615" s="2"/>
      <c r="CRJ615" s="2"/>
      <c r="CRK615" s="2"/>
      <c r="CRL615" s="2"/>
      <c r="CRM615" s="2"/>
      <c r="CRN615" s="2"/>
      <c r="CRO615" s="2"/>
      <c r="CRP615" s="2"/>
      <c r="CRQ615" s="2"/>
      <c r="CRR615" s="2"/>
      <c r="CRS615" s="2"/>
      <c r="CRT615" s="35"/>
      <c r="CRU615" s="35"/>
      <c r="CRV615" s="35"/>
      <c r="CRW615" s="35"/>
      <c r="CRX615" s="2"/>
      <c r="CRY615" s="83"/>
      <c r="CRZ615" s="3"/>
      <c r="CSA615" s="10"/>
      <c r="CSB615" s="10"/>
      <c r="CSC615" s="10"/>
      <c r="CSD615" s="2"/>
      <c r="CSE615" s="2"/>
      <c r="CSF615" s="2"/>
      <c r="CSG615" s="2"/>
      <c r="CSH615" s="2"/>
      <c r="CSI615" s="2"/>
      <c r="CSJ615" s="2"/>
      <c r="CSK615" s="2"/>
      <c r="CSL615" s="2"/>
      <c r="CSM615" s="2"/>
      <c r="CSN615" s="2"/>
      <c r="CSO615" s="35"/>
      <c r="CSP615" s="35"/>
      <c r="CSQ615" s="35"/>
      <c r="CSR615" s="35"/>
      <c r="CSS615" s="2"/>
      <c r="CST615" s="83"/>
      <c r="CSU615" s="3"/>
      <c r="CSV615" s="10"/>
      <c r="CSW615" s="10"/>
      <c r="CSX615" s="10"/>
      <c r="CSY615" s="2"/>
      <c r="CSZ615" s="2"/>
      <c r="CTA615" s="2"/>
      <c r="CTB615" s="2"/>
      <c r="CTC615" s="2"/>
      <c r="CTD615" s="2"/>
      <c r="CTE615" s="2"/>
      <c r="CTF615" s="2"/>
      <c r="CTG615" s="2"/>
      <c r="CTH615" s="2"/>
      <c r="CTI615" s="2"/>
      <c r="CTJ615" s="35"/>
      <c r="CTK615" s="35"/>
      <c r="CTL615" s="35"/>
      <c r="CTM615" s="35"/>
      <c r="CTN615" s="2"/>
      <c r="CTO615" s="83"/>
      <c r="CTP615" s="3"/>
      <c r="CTQ615" s="10"/>
      <c r="CTR615" s="10"/>
      <c r="CTS615" s="10"/>
      <c r="CTT615" s="2"/>
      <c r="CTU615" s="2"/>
      <c r="CTV615" s="2"/>
      <c r="CTW615" s="2"/>
      <c r="CTX615" s="2"/>
      <c r="CTY615" s="2"/>
      <c r="CTZ615" s="2"/>
      <c r="CUA615" s="2"/>
      <c r="CUB615" s="2"/>
      <c r="CUC615" s="2"/>
      <c r="CUD615" s="2"/>
      <c r="CUE615" s="35"/>
      <c r="CUF615" s="35"/>
      <c r="CUG615" s="35"/>
      <c r="CUH615" s="35"/>
      <c r="CUI615" s="2"/>
      <c r="CUJ615" s="83"/>
      <c r="CUK615" s="3"/>
      <c r="CUL615" s="10"/>
      <c r="CUM615" s="10"/>
      <c r="CUN615" s="10"/>
      <c r="CUO615" s="2"/>
      <c r="CUP615" s="2"/>
      <c r="CUQ615" s="2"/>
      <c r="CUR615" s="2"/>
      <c r="CUS615" s="2"/>
      <c r="CUT615" s="2"/>
      <c r="CUU615" s="2"/>
      <c r="CUV615" s="2"/>
      <c r="CUW615" s="2"/>
      <c r="CUX615" s="2"/>
      <c r="CUY615" s="2"/>
      <c r="CUZ615" s="35"/>
      <c r="CVA615" s="35"/>
      <c r="CVB615" s="35"/>
      <c r="CVC615" s="35"/>
      <c r="CVD615" s="2"/>
      <c r="CVE615" s="83"/>
      <c r="CVF615" s="3"/>
      <c r="CVG615" s="10"/>
      <c r="CVH615" s="10"/>
      <c r="CVI615" s="10"/>
      <c r="CVJ615" s="2"/>
      <c r="CVK615" s="2"/>
      <c r="CVL615" s="2"/>
      <c r="CVM615" s="2"/>
      <c r="CVN615" s="2"/>
      <c r="CVO615" s="2"/>
      <c r="CVP615" s="2"/>
      <c r="CVQ615" s="2"/>
      <c r="CVR615" s="2"/>
      <c r="CVS615" s="2"/>
      <c r="CVT615" s="2"/>
      <c r="CVU615" s="35"/>
      <c r="CVV615" s="35"/>
      <c r="CVW615" s="35"/>
      <c r="CVX615" s="35"/>
      <c r="CVY615" s="2"/>
      <c r="CVZ615" s="83"/>
      <c r="CWA615" s="3"/>
      <c r="CWB615" s="10"/>
      <c r="CWC615" s="10"/>
      <c r="CWD615" s="10"/>
      <c r="CWE615" s="2"/>
      <c r="CWF615" s="2"/>
      <c r="CWG615" s="2"/>
      <c r="CWH615" s="2"/>
      <c r="CWI615" s="2"/>
      <c r="CWJ615" s="2"/>
      <c r="CWK615" s="2"/>
      <c r="CWL615" s="2"/>
      <c r="CWM615" s="2"/>
      <c r="CWN615" s="2"/>
      <c r="CWO615" s="2"/>
      <c r="CWP615" s="35"/>
      <c r="CWQ615" s="35"/>
      <c r="CWR615" s="35"/>
      <c r="CWS615" s="35"/>
      <c r="CWT615" s="2"/>
      <c r="CWU615" s="83"/>
      <c r="CWV615" s="3"/>
      <c r="CWW615" s="10"/>
      <c r="CWX615" s="10"/>
      <c r="CWY615" s="10"/>
      <c r="CWZ615" s="2"/>
      <c r="CXA615" s="2"/>
      <c r="CXB615" s="2"/>
      <c r="CXC615" s="2"/>
      <c r="CXD615" s="2"/>
      <c r="CXE615" s="2"/>
      <c r="CXF615" s="2"/>
      <c r="CXG615" s="2"/>
      <c r="CXH615" s="2"/>
      <c r="CXI615" s="2"/>
      <c r="CXJ615" s="2"/>
      <c r="CXK615" s="35"/>
      <c r="CXL615" s="35"/>
      <c r="CXM615" s="35"/>
      <c r="CXN615" s="35"/>
      <c r="CXO615" s="2"/>
      <c r="CXP615" s="83"/>
      <c r="CXQ615" s="3"/>
      <c r="CXR615" s="10"/>
      <c r="CXS615" s="10"/>
      <c r="CXT615" s="10"/>
      <c r="CXU615" s="2"/>
      <c r="CXV615" s="2"/>
      <c r="CXW615" s="2"/>
      <c r="CXX615" s="2"/>
      <c r="CXY615" s="2"/>
      <c r="CXZ615" s="2"/>
      <c r="CYA615" s="2"/>
      <c r="CYB615" s="2"/>
      <c r="CYC615" s="2"/>
      <c r="CYD615" s="2"/>
      <c r="CYE615" s="2"/>
      <c r="CYF615" s="35"/>
      <c r="CYG615" s="35"/>
      <c r="CYH615" s="35"/>
      <c r="CYI615" s="35"/>
      <c r="CYJ615" s="2"/>
      <c r="CYK615" s="83"/>
      <c r="CYL615" s="3"/>
      <c r="CYM615" s="10"/>
      <c r="CYN615" s="10"/>
      <c r="CYO615" s="10"/>
      <c r="CYP615" s="2"/>
      <c r="CYQ615" s="2"/>
      <c r="CYR615" s="2"/>
      <c r="CYS615" s="2"/>
      <c r="CYT615" s="2"/>
      <c r="CYU615" s="2"/>
      <c r="CYV615" s="2"/>
      <c r="CYW615" s="2"/>
      <c r="CYX615" s="2"/>
      <c r="CYY615" s="2"/>
      <c r="CYZ615" s="2"/>
      <c r="CZA615" s="35"/>
      <c r="CZB615" s="35"/>
      <c r="CZC615" s="35"/>
      <c r="CZD615" s="35"/>
      <c r="CZE615" s="2"/>
      <c r="CZF615" s="83"/>
      <c r="CZG615" s="3"/>
      <c r="CZH615" s="10"/>
      <c r="CZI615" s="10"/>
      <c r="CZJ615" s="10"/>
      <c r="CZK615" s="2"/>
      <c r="CZL615" s="2"/>
      <c r="CZM615" s="2"/>
      <c r="CZN615" s="2"/>
      <c r="CZO615" s="2"/>
      <c r="CZP615" s="2"/>
      <c r="CZQ615" s="2"/>
      <c r="CZR615" s="2"/>
      <c r="CZS615" s="2"/>
      <c r="CZT615" s="2"/>
      <c r="CZU615" s="2"/>
      <c r="CZV615" s="35"/>
      <c r="CZW615" s="35"/>
      <c r="CZX615" s="35"/>
      <c r="CZY615" s="35"/>
      <c r="CZZ615" s="2"/>
      <c r="DAA615" s="83"/>
      <c r="DAB615" s="3"/>
      <c r="DAC615" s="10"/>
      <c r="DAD615" s="10"/>
      <c r="DAE615" s="10"/>
      <c r="DAF615" s="2"/>
      <c r="DAG615" s="2"/>
      <c r="DAH615" s="2"/>
      <c r="DAI615" s="2"/>
      <c r="DAJ615" s="2"/>
      <c r="DAK615" s="2"/>
      <c r="DAL615" s="2"/>
      <c r="DAM615" s="2"/>
      <c r="DAN615" s="2"/>
      <c r="DAO615" s="2"/>
      <c r="DAP615" s="2"/>
      <c r="DAQ615" s="35"/>
      <c r="DAR615" s="35"/>
      <c r="DAS615" s="35"/>
      <c r="DAT615" s="35"/>
      <c r="DAU615" s="2"/>
      <c r="DAV615" s="83"/>
      <c r="DAW615" s="3"/>
      <c r="DAX615" s="10"/>
      <c r="DAY615" s="10"/>
      <c r="DAZ615" s="10"/>
      <c r="DBA615" s="2"/>
      <c r="DBB615" s="2"/>
      <c r="DBC615" s="2"/>
      <c r="DBD615" s="2"/>
      <c r="DBE615" s="2"/>
      <c r="DBF615" s="2"/>
      <c r="DBG615" s="2"/>
      <c r="DBH615" s="2"/>
      <c r="DBI615" s="2"/>
      <c r="DBJ615" s="2"/>
      <c r="DBK615" s="2"/>
      <c r="DBL615" s="35"/>
      <c r="DBM615" s="35"/>
      <c r="DBN615" s="35"/>
      <c r="DBO615" s="35"/>
      <c r="DBP615" s="2"/>
      <c r="DBQ615" s="83"/>
      <c r="DBR615" s="3"/>
      <c r="DBS615" s="10"/>
      <c r="DBT615" s="10"/>
      <c r="DBU615" s="10"/>
      <c r="DBV615" s="2"/>
      <c r="DBW615" s="2"/>
      <c r="DBX615" s="2"/>
      <c r="DBY615" s="2"/>
      <c r="DBZ615" s="2"/>
      <c r="DCA615" s="2"/>
      <c r="DCB615" s="2"/>
      <c r="DCC615" s="2"/>
      <c r="DCD615" s="2"/>
      <c r="DCE615" s="2"/>
      <c r="DCF615" s="2"/>
      <c r="DCG615" s="35"/>
      <c r="DCH615" s="35"/>
      <c r="DCI615" s="35"/>
      <c r="DCJ615" s="35"/>
      <c r="DCK615" s="2"/>
      <c r="DCL615" s="83"/>
      <c r="DCM615" s="3"/>
      <c r="DCN615" s="10"/>
      <c r="DCO615" s="10"/>
      <c r="DCP615" s="10"/>
      <c r="DCQ615" s="2"/>
      <c r="DCR615" s="2"/>
      <c r="DCS615" s="2"/>
      <c r="DCT615" s="2"/>
      <c r="DCU615" s="2"/>
      <c r="DCV615" s="2"/>
      <c r="DCW615" s="2"/>
      <c r="DCX615" s="2"/>
      <c r="DCY615" s="2"/>
      <c r="DCZ615" s="2"/>
      <c r="DDA615" s="2"/>
      <c r="DDB615" s="35"/>
      <c r="DDC615" s="35"/>
      <c r="DDD615" s="35"/>
      <c r="DDE615" s="35"/>
      <c r="DDF615" s="2"/>
      <c r="DDG615" s="83"/>
      <c r="DDH615" s="3"/>
      <c r="DDI615" s="10"/>
      <c r="DDJ615" s="10"/>
      <c r="DDK615" s="10"/>
      <c r="DDL615" s="2"/>
      <c r="DDM615" s="2"/>
      <c r="DDN615" s="2"/>
      <c r="DDO615" s="2"/>
      <c r="DDP615" s="2"/>
      <c r="DDQ615" s="2"/>
      <c r="DDR615" s="2"/>
      <c r="DDS615" s="2"/>
      <c r="DDT615" s="2"/>
      <c r="DDU615" s="2"/>
      <c r="DDV615" s="2"/>
      <c r="DDW615" s="35"/>
      <c r="DDX615" s="35"/>
      <c r="DDY615" s="35"/>
      <c r="DDZ615" s="35"/>
      <c r="DEA615" s="2"/>
      <c r="DEB615" s="83"/>
      <c r="DEC615" s="3"/>
      <c r="DED615" s="10"/>
      <c r="DEE615" s="10"/>
      <c r="DEF615" s="10"/>
      <c r="DEG615" s="2"/>
      <c r="DEH615" s="2"/>
      <c r="DEI615" s="2"/>
      <c r="DEJ615" s="2"/>
      <c r="DEK615" s="2"/>
      <c r="DEL615" s="2"/>
      <c r="DEM615" s="2"/>
      <c r="DEN615" s="2"/>
      <c r="DEO615" s="2"/>
      <c r="DEP615" s="2"/>
      <c r="DEQ615" s="2"/>
      <c r="DER615" s="35"/>
      <c r="DES615" s="35"/>
      <c r="DET615" s="35"/>
      <c r="DEU615" s="35"/>
      <c r="DEV615" s="2"/>
      <c r="DEW615" s="83"/>
      <c r="DEX615" s="3"/>
      <c r="DEY615" s="10"/>
      <c r="DEZ615" s="10"/>
      <c r="DFA615" s="10"/>
      <c r="DFB615" s="2"/>
      <c r="DFC615" s="2"/>
      <c r="DFD615" s="2"/>
      <c r="DFE615" s="2"/>
      <c r="DFF615" s="2"/>
      <c r="DFG615" s="2"/>
      <c r="DFH615" s="2"/>
      <c r="DFI615" s="2"/>
      <c r="DFJ615" s="2"/>
      <c r="DFK615" s="2"/>
      <c r="DFL615" s="2"/>
      <c r="DFM615" s="35"/>
      <c r="DFN615" s="35"/>
      <c r="DFO615" s="35"/>
      <c r="DFP615" s="35"/>
      <c r="DFQ615" s="2"/>
      <c r="DFR615" s="83"/>
      <c r="DFS615" s="3"/>
      <c r="DFT615" s="10"/>
      <c r="DFU615" s="10"/>
      <c r="DFV615" s="10"/>
      <c r="DFW615" s="2"/>
      <c r="DFX615" s="2"/>
      <c r="DFY615" s="2"/>
      <c r="DFZ615" s="2"/>
      <c r="DGA615" s="2"/>
      <c r="DGB615" s="2"/>
      <c r="DGC615" s="2"/>
      <c r="DGD615" s="2"/>
      <c r="DGE615" s="2"/>
      <c r="DGF615" s="2"/>
      <c r="DGG615" s="2"/>
      <c r="DGH615" s="35"/>
      <c r="DGI615" s="35"/>
      <c r="DGJ615" s="35"/>
      <c r="DGK615" s="35"/>
      <c r="DGL615" s="2"/>
      <c r="DGM615" s="83"/>
      <c r="DGN615" s="3"/>
      <c r="DGO615" s="10"/>
      <c r="DGP615" s="10"/>
      <c r="DGQ615" s="10"/>
      <c r="DGR615" s="2"/>
      <c r="DGS615" s="2"/>
      <c r="DGT615" s="2"/>
      <c r="DGU615" s="2"/>
      <c r="DGV615" s="2"/>
      <c r="DGW615" s="2"/>
      <c r="DGX615" s="2"/>
      <c r="DGY615" s="2"/>
      <c r="DGZ615" s="2"/>
      <c r="DHA615" s="2"/>
      <c r="DHB615" s="2"/>
      <c r="DHC615" s="35"/>
      <c r="DHD615" s="35"/>
      <c r="DHE615" s="35"/>
      <c r="DHF615" s="35"/>
      <c r="DHG615" s="2"/>
      <c r="DHH615" s="83"/>
      <c r="DHI615" s="3"/>
      <c r="DHJ615" s="10"/>
      <c r="DHK615" s="10"/>
      <c r="DHL615" s="10"/>
      <c r="DHM615" s="2"/>
      <c r="DHN615" s="2"/>
      <c r="DHO615" s="2"/>
      <c r="DHP615" s="2"/>
      <c r="DHQ615" s="2"/>
      <c r="DHR615" s="2"/>
      <c r="DHS615" s="2"/>
      <c r="DHT615" s="2"/>
      <c r="DHU615" s="2"/>
      <c r="DHV615" s="2"/>
      <c r="DHW615" s="2"/>
      <c r="DHX615" s="35"/>
      <c r="DHY615" s="35"/>
      <c r="DHZ615" s="35"/>
      <c r="DIA615" s="35"/>
      <c r="DIB615" s="2"/>
      <c r="DIC615" s="83"/>
      <c r="DID615" s="3"/>
      <c r="DIE615" s="10"/>
      <c r="DIF615" s="10"/>
      <c r="DIG615" s="10"/>
      <c r="DIH615" s="2"/>
      <c r="DII615" s="2"/>
      <c r="DIJ615" s="2"/>
      <c r="DIK615" s="2"/>
      <c r="DIL615" s="2"/>
      <c r="DIM615" s="2"/>
      <c r="DIN615" s="2"/>
      <c r="DIO615" s="2"/>
      <c r="DIP615" s="2"/>
      <c r="DIQ615" s="2"/>
      <c r="DIR615" s="2"/>
      <c r="DIS615" s="35"/>
      <c r="DIT615" s="35"/>
      <c r="DIU615" s="35"/>
      <c r="DIV615" s="35"/>
      <c r="DIW615" s="2"/>
      <c r="DIX615" s="83"/>
      <c r="DIY615" s="3"/>
      <c r="DIZ615" s="10"/>
      <c r="DJA615" s="10"/>
      <c r="DJB615" s="10"/>
      <c r="DJC615" s="2"/>
      <c r="DJD615" s="2"/>
      <c r="DJE615" s="2"/>
      <c r="DJF615" s="2"/>
      <c r="DJG615" s="2"/>
      <c r="DJH615" s="2"/>
      <c r="DJI615" s="2"/>
      <c r="DJJ615" s="2"/>
      <c r="DJK615" s="2"/>
      <c r="DJL615" s="2"/>
      <c r="DJM615" s="2"/>
      <c r="DJN615" s="35"/>
      <c r="DJO615" s="35"/>
      <c r="DJP615" s="35"/>
      <c r="DJQ615" s="35"/>
      <c r="DJR615" s="2"/>
      <c r="DJS615" s="83"/>
      <c r="DJT615" s="3"/>
      <c r="DJU615" s="10"/>
      <c r="DJV615" s="10"/>
      <c r="DJW615" s="10"/>
      <c r="DJX615" s="2"/>
      <c r="DJY615" s="2"/>
      <c r="DJZ615" s="2"/>
      <c r="DKA615" s="2"/>
      <c r="DKB615" s="2"/>
      <c r="DKC615" s="2"/>
      <c r="DKD615" s="2"/>
      <c r="DKE615" s="2"/>
      <c r="DKF615" s="2"/>
      <c r="DKG615" s="2"/>
      <c r="DKH615" s="2"/>
      <c r="DKI615" s="35"/>
      <c r="DKJ615" s="35"/>
      <c r="DKK615" s="35"/>
      <c r="DKL615" s="35"/>
      <c r="DKM615" s="2"/>
      <c r="DKN615" s="83"/>
      <c r="DKO615" s="3"/>
      <c r="DKP615" s="10"/>
      <c r="DKQ615" s="10"/>
      <c r="DKR615" s="10"/>
      <c r="DKS615" s="2"/>
      <c r="DKT615" s="2"/>
      <c r="DKU615" s="2"/>
      <c r="DKV615" s="2"/>
      <c r="DKW615" s="2"/>
      <c r="DKX615" s="2"/>
      <c r="DKY615" s="2"/>
      <c r="DKZ615" s="2"/>
      <c r="DLA615" s="2"/>
      <c r="DLB615" s="2"/>
      <c r="DLC615" s="2"/>
      <c r="DLD615" s="35"/>
      <c r="DLE615" s="35"/>
      <c r="DLF615" s="35"/>
      <c r="DLG615" s="35"/>
      <c r="DLH615" s="2"/>
      <c r="DLI615" s="83"/>
      <c r="DLJ615" s="3"/>
      <c r="DLK615" s="10"/>
      <c r="DLL615" s="10"/>
      <c r="DLM615" s="10"/>
      <c r="DLN615" s="2"/>
      <c r="DLO615" s="2"/>
      <c r="DLP615" s="2"/>
      <c r="DLQ615" s="2"/>
      <c r="DLR615" s="2"/>
      <c r="DLS615" s="2"/>
      <c r="DLT615" s="2"/>
      <c r="DLU615" s="2"/>
      <c r="DLV615" s="2"/>
      <c r="DLW615" s="2"/>
      <c r="DLX615" s="2"/>
      <c r="DLY615" s="35"/>
      <c r="DLZ615" s="35"/>
      <c r="DMA615" s="35"/>
      <c r="DMB615" s="35"/>
      <c r="DMC615" s="2"/>
      <c r="DMD615" s="83"/>
      <c r="DME615" s="3"/>
      <c r="DMF615" s="10"/>
      <c r="DMG615" s="10"/>
      <c r="DMH615" s="10"/>
      <c r="DMI615" s="2"/>
      <c r="DMJ615" s="2"/>
      <c r="DMK615" s="2"/>
      <c r="DML615" s="2"/>
      <c r="DMM615" s="2"/>
      <c r="DMN615" s="2"/>
      <c r="DMO615" s="2"/>
      <c r="DMP615" s="2"/>
      <c r="DMQ615" s="2"/>
      <c r="DMR615" s="2"/>
      <c r="DMS615" s="2"/>
      <c r="DMT615" s="35"/>
      <c r="DMU615" s="35"/>
      <c r="DMV615" s="35"/>
      <c r="DMW615" s="35"/>
      <c r="DMX615" s="2"/>
      <c r="DMY615" s="83"/>
      <c r="DMZ615" s="3"/>
      <c r="DNA615" s="10"/>
      <c r="DNB615" s="10"/>
      <c r="DNC615" s="10"/>
      <c r="DND615" s="2"/>
      <c r="DNE615" s="2"/>
      <c r="DNF615" s="2"/>
      <c r="DNG615" s="2"/>
      <c r="DNH615" s="2"/>
      <c r="DNI615" s="2"/>
      <c r="DNJ615" s="2"/>
      <c r="DNK615" s="2"/>
      <c r="DNL615" s="2"/>
      <c r="DNM615" s="2"/>
      <c r="DNN615" s="2"/>
      <c r="DNO615" s="35"/>
      <c r="DNP615" s="35"/>
      <c r="DNQ615" s="35"/>
      <c r="DNR615" s="35"/>
      <c r="DNS615" s="2"/>
      <c r="DNT615" s="83"/>
      <c r="DNU615" s="3"/>
      <c r="DNV615" s="10"/>
      <c r="DNW615" s="10"/>
      <c r="DNX615" s="10"/>
      <c r="DNY615" s="2"/>
      <c r="DNZ615" s="2"/>
      <c r="DOA615" s="2"/>
      <c r="DOB615" s="2"/>
      <c r="DOC615" s="2"/>
      <c r="DOD615" s="2"/>
      <c r="DOE615" s="2"/>
      <c r="DOF615" s="2"/>
      <c r="DOG615" s="2"/>
      <c r="DOH615" s="2"/>
      <c r="DOI615" s="2"/>
      <c r="DOJ615" s="35"/>
      <c r="DOK615" s="35"/>
      <c r="DOL615" s="35"/>
      <c r="DOM615" s="35"/>
      <c r="DON615" s="2"/>
      <c r="DOO615" s="83"/>
      <c r="DOP615" s="3"/>
      <c r="DOQ615" s="10"/>
      <c r="DOR615" s="10"/>
      <c r="DOS615" s="10"/>
      <c r="DOT615" s="2"/>
      <c r="DOU615" s="2"/>
      <c r="DOV615" s="2"/>
      <c r="DOW615" s="2"/>
      <c r="DOX615" s="2"/>
      <c r="DOY615" s="2"/>
      <c r="DOZ615" s="2"/>
      <c r="DPA615" s="2"/>
      <c r="DPB615" s="2"/>
      <c r="DPC615" s="2"/>
      <c r="DPD615" s="2"/>
      <c r="DPE615" s="35"/>
      <c r="DPF615" s="35"/>
      <c r="DPG615" s="35"/>
      <c r="DPH615" s="35"/>
      <c r="DPI615" s="2"/>
      <c r="DPJ615" s="83"/>
      <c r="DPK615" s="3"/>
      <c r="DPL615" s="10"/>
      <c r="DPM615" s="10"/>
      <c r="DPN615" s="10"/>
      <c r="DPO615" s="2"/>
      <c r="DPP615" s="2"/>
      <c r="DPQ615" s="2"/>
      <c r="DPR615" s="2"/>
      <c r="DPS615" s="2"/>
      <c r="DPT615" s="2"/>
      <c r="DPU615" s="2"/>
      <c r="DPV615" s="2"/>
      <c r="DPW615" s="2"/>
      <c r="DPX615" s="2"/>
      <c r="DPY615" s="2"/>
      <c r="DPZ615" s="35"/>
      <c r="DQA615" s="35"/>
      <c r="DQB615" s="35"/>
      <c r="DQC615" s="35"/>
      <c r="DQD615" s="2"/>
      <c r="DQE615" s="83"/>
      <c r="DQF615" s="3"/>
      <c r="DQG615" s="10"/>
      <c r="DQH615" s="10"/>
      <c r="DQI615" s="10"/>
      <c r="DQJ615" s="2"/>
      <c r="DQK615" s="2"/>
      <c r="DQL615" s="2"/>
      <c r="DQM615" s="2"/>
      <c r="DQN615" s="2"/>
      <c r="DQO615" s="2"/>
      <c r="DQP615" s="2"/>
      <c r="DQQ615" s="2"/>
      <c r="DQR615" s="2"/>
      <c r="DQS615" s="2"/>
      <c r="DQT615" s="2"/>
      <c r="DQU615" s="35"/>
      <c r="DQV615" s="35"/>
      <c r="DQW615" s="35"/>
      <c r="DQX615" s="35"/>
      <c r="DQY615" s="2"/>
      <c r="DQZ615" s="83"/>
      <c r="DRA615" s="3"/>
      <c r="DRB615" s="10"/>
      <c r="DRC615" s="10"/>
      <c r="DRD615" s="10"/>
      <c r="DRE615" s="2"/>
      <c r="DRF615" s="2"/>
      <c r="DRG615" s="2"/>
      <c r="DRH615" s="2"/>
      <c r="DRI615" s="2"/>
      <c r="DRJ615" s="2"/>
      <c r="DRK615" s="2"/>
      <c r="DRL615" s="2"/>
      <c r="DRM615" s="2"/>
      <c r="DRN615" s="2"/>
      <c r="DRO615" s="2"/>
      <c r="DRP615" s="35"/>
      <c r="DRQ615" s="35"/>
      <c r="DRR615" s="35"/>
      <c r="DRS615" s="35"/>
      <c r="DRT615" s="2"/>
      <c r="DRU615" s="83"/>
      <c r="DRV615" s="3"/>
      <c r="DRW615" s="10"/>
      <c r="DRX615" s="10"/>
      <c r="DRY615" s="10"/>
      <c r="DRZ615" s="2"/>
      <c r="DSA615" s="2"/>
      <c r="DSB615" s="2"/>
      <c r="DSC615" s="2"/>
      <c r="DSD615" s="2"/>
      <c r="DSE615" s="2"/>
      <c r="DSF615" s="2"/>
      <c r="DSG615" s="2"/>
      <c r="DSH615" s="2"/>
      <c r="DSI615" s="2"/>
      <c r="DSJ615" s="2"/>
      <c r="DSK615" s="35"/>
      <c r="DSL615" s="35"/>
      <c r="DSM615" s="35"/>
      <c r="DSN615" s="35"/>
      <c r="DSO615" s="2"/>
      <c r="DSP615" s="83"/>
      <c r="DSQ615" s="3"/>
      <c r="DSR615" s="10"/>
      <c r="DSS615" s="10"/>
      <c r="DST615" s="10"/>
      <c r="DSU615" s="2"/>
      <c r="DSV615" s="2"/>
      <c r="DSW615" s="2"/>
      <c r="DSX615" s="2"/>
      <c r="DSY615" s="2"/>
      <c r="DSZ615" s="2"/>
      <c r="DTA615" s="2"/>
      <c r="DTB615" s="2"/>
      <c r="DTC615" s="2"/>
      <c r="DTD615" s="2"/>
      <c r="DTE615" s="2"/>
      <c r="DTF615" s="35"/>
      <c r="DTG615" s="35"/>
      <c r="DTH615" s="35"/>
      <c r="DTI615" s="35"/>
      <c r="DTJ615" s="2"/>
      <c r="DTK615" s="83"/>
      <c r="DTL615" s="3"/>
      <c r="DTM615" s="10"/>
      <c r="DTN615" s="10"/>
      <c r="DTO615" s="10"/>
      <c r="DTP615" s="2"/>
      <c r="DTQ615" s="2"/>
      <c r="DTR615" s="2"/>
      <c r="DTS615" s="2"/>
      <c r="DTT615" s="2"/>
      <c r="DTU615" s="2"/>
      <c r="DTV615" s="2"/>
      <c r="DTW615" s="2"/>
      <c r="DTX615" s="2"/>
      <c r="DTY615" s="2"/>
      <c r="DTZ615" s="2"/>
      <c r="DUA615" s="35"/>
      <c r="DUB615" s="35"/>
      <c r="DUC615" s="35"/>
      <c r="DUD615" s="35"/>
      <c r="DUE615" s="2"/>
      <c r="DUF615" s="83"/>
      <c r="DUG615" s="3"/>
      <c r="DUH615" s="10"/>
      <c r="DUI615" s="10"/>
      <c r="DUJ615" s="10"/>
      <c r="DUK615" s="2"/>
      <c r="DUL615" s="2"/>
      <c r="DUM615" s="2"/>
      <c r="DUN615" s="2"/>
      <c r="DUO615" s="2"/>
      <c r="DUP615" s="2"/>
      <c r="DUQ615" s="2"/>
      <c r="DUR615" s="2"/>
      <c r="DUS615" s="2"/>
      <c r="DUT615" s="2"/>
      <c r="DUU615" s="2"/>
      <c r="DUV615" s="35"/>
      <c r="DUW615" s="35"/>
      <c r="DUX615" s="35"/>
      <c r="DUY615" s="35"/>
      <c r="DUZ615" s="2"/>
      <c r="DVA615" s="83"/>
      <c r="DVB615" s="3"/>
      <c r="DVC615" s="10"/>
      <c r="DVD615" s="10"/>
      <c r="DVE615" s="10"/>
      <c r="DVF615" s="2"/>
      <c r="DVG615" s="2"/>
      <c r="DVH615" s="2"/>
      <c r="DVI615" s="2"/>
      <c r="DVJ615" s="2"/>
      <c r="DVK615" s="2"/>
      <c r="DVL615" s="2"/>
      <c r="DVM615" s="2"/>
      <c r="DVN615" s="2"/>
      <c r="DVO615" s="2"/>
      <c r="DVP615" s="2"/>
      <c r="DVQ615" s="35"/>
      <c r="DVR615" s="35"/>
      <c r="DVS615" s="35"/>
      <c r="DVT615" s="35"/>
      <c r="DVU615" s="2"/>
      <c r="DVV615" s="83"/>
      <c r="DVW615" s="3"/>
      <c r="DVX615" s="10"/>
      <c r="DVY615" s="10"/>
      <c r="DVZ615" s="10"/>
      <c r="DWA615" s="2"/>
      <c r="DWB615" s="2"/>
      <c r="DWC615" s="2"/>
      <c r="DWD615" s="2"/>
      <c r="DWE615" s="2"/>
      <c r="DWF615" s="2"/>
      <c r="DWG615" s="2"/>
      <c r="DWH615" s="2"/>
      <c r="DWI615" s="2"/>
      <c r="DWJ615" s="2"/>
      <c r="DWK615" s="2"/>
      <c r="DWL615" s="35"/>
      <c r="DWM615" s="35"/>
      <c r="DWN615" s="35"/>
      <c r="DWO615" s="35"/>
      <c r="DWP615" s="2"/>
      <c r="DWQ615" s="83"/>
      <c r="DWR615" s="3"/>
      <c r="DWS615" s="10"/>
      <c r="DWT615" s="10"/>
      <c r="DWU615" s="10"/>
      <c r="DWV615" s="2"/>
      <c r="DWW615" s="2"/>
      <c r="DWX615" s="2"/>
      <c r="DWY615" s="2"/>
      <c r="DWZ615" s="2"/>
      <c r="DXA615" s="2"/>
      <c r="DXB615" s="2"/>
      <c r="DXC615" s="2"/>
      <c r="DXD615" s="2"/>
      <c r="DXE615" s="2"/>
      <c r="DXF615" s="2"/>
      <c r="DXG615" s="35"/>
      <c r="DXH615" s="35"/>
      <c r="DXI615" s="35"/>
      <c r="DXJ615" s="35"/>
      <c r="DXK615" s="2"/>
      <c r="DXL615" s="83"/>
      <c r="DXM615" s="3"/>
      <c r="DXN615" s="10"/>
      <c r="DXO615" s="10"/>
      <c r="DXP615" s="10"/>
      <c r="DXQ615" s="2"/>
      <c r="DXR615" s="2"/>
      <c r="DXS615" s="2"/>
      <c r="DXT615" s="2"/>
      <c r="DXU615" s="2"/>
      <c r="DXV615" s="2"/>
      <c r="DXW615" s="2"/>
      <c r="DXX615" s="2"/>
      <c r="DXY615" s="2"/>
      <c r="DXZ615" s="2"/>
      <c r="DYA615" s="2"/>
      <c r="DYB615" s="35"/>
      <c r="DYC615" s="35"/>
      <c r="DYD615" s="35"/>
      <c r="DYE615" s="35"/>
      <c r="DYF615" s="2"/>
      <c r="DYG615" s="83"/>
      <c r="DYH615" s="3"/>
      <c r="DYI615" s="10"/>
      <c r="DYJ615" s="10"/>
      <c r="DYK615" s="10"/>
      <c r="DYL615" s="2"/>
      <c r="DYM615" s="2"/>
      <c r="DYN615" s="2"/>
      <c r="DYO615" s="2"/>
      <c r="DYP615" s="2"/>
      <c r="DYQ615" s="2"/>
      <c r="DYR615" s="2"/>
      <c r="DYS615" s="2"/>
      <c r="DYT615" s="2"/>
      <c r="DYU615" s="2"/>
      <c r="DYV615" s="2"/>
      <c r="DYW615" s="35"/>
      <c r="DYX615" s="35"/>
      <c r="DYY615" s="35"/>
      <c r="DYZ615" s="35"/>
      <c r="DZA615" s="2"/>
      <c r="DZB615" s="83"/>
      <c r="DZC615" s="3"/>
      <c r="DZD615" s="10"/>
      <c r="DZE615" s="10"/>
      <c r="DZF615" s="10"/>
      <c r="DZG615" s="2"/>
      <c r="DZH615" s="2"/>
      <c r="DZI615" s="2"/>
      <c r="DZJ615" s="2"/>
      <c r="DZK615" s="2"/>
      <c r="DZL615" s="2"/>
      <c r="DZM615" s="2"/>
      <c r="DZN615" s="2"/>
      <c r="DZO615" s="2"/>
      <c r="DZP615" s="2"/>
      <c r="DZQ615" s="2"/>
      <c r="DZR615" s="35"/>
      <c r="DZS615" s="35"/>
      <c r="DZT615" s="35"/>
      <c r="DZU615" s="35"/>
      <c r="DZV615" s="2"/>
      <c r="DZW615" s="83"/>
      <c r="DZX615" s="3"/>
      <c r="DZY615" s="10"/>
      <c r="DZZ615" s="10"/>
      <c r="EAA615" s="10"/>
      <c r="EAB615" s="2"/>
      <c r="EAC615" s="2"/>
      <c r="EAD615" s="2"/>
      <c r="EAE615" s="2"/>
      <c r="EAF615" s="2"/>
      <c r="EAG615" s="2"/>
      <c r="EAH615" s="2"/>
      <c r="EAI615" s="2"/>
      <c r="EAJ615" s="2"/>
      <c r="EAK615" s="2"/>
      <c r="EAL615" s="2"/>
      <c r="EAM615" s="35"/>
      <c r="EAN615" s="35"/>
      <c r="EAO615" s="35"/>
      <c r="EAP615" s="35"/>
      <c r="EAQ615" s="2"/>
      <c r="EAR615" s="83"/>
      <c r="EAS615" s="3"/>
      <c r="EAT615" s="10"/>
      <c r="EAU615" s="10"/>
      <c r="EAV615" s="10"/>
      <c r="EAW615" s="2"/>
      <c r="EAX615" s="2"/>
      <c r="EAY615" s="2"/>
      <c r="EAZ615" s="2"/>
      <c r="EBA615" s="2"/>
      <c r="EBB615" s="2"/>
      <c r="EBC615" s="2"/>
      <c r="EBD615" s="2"/>
      <c r="EBE615" s="2"/>
      <c r="EBF615" s="2"/>
      <c r="EBG615" s="2"/>
      <c r="EBH615" s="35"/>
      <c r="EBI615" s="35"/>
      <c r="EBJ615" s="35"/>
      <c r="EBK615" s="35"/>
      <c r="EBL615" s="2"/>
      <c r="EBM615" s="83"/>
      <c r="EBN615" s="3"/>
      <c r="EBO615" s="10"/>
      <c r="EBP615" s="10"/>
      <c r="EBQ615" s="10"/>
      <c r="EBR615" s="2"/>
      <c r="EBS615" s="2"/>
      <c r="EBT615" s="2"/>
      <c r="EBU615" s="2"/>
      <c r="EBV615" s="2"/>
      <c r="EBW615" s="2"/>
      <c r="EBX615" s="2"/>
      <c r="EBY615" s="2"/>
      <c r="EBZ615" s="2"/>
      <c r="ECA615" s="2"/>
      <c r="ECB615" s="2"/>
      <c r="ECC615" s="35"/>
      <c r="ECD615" s="35"/>
      <c r="ECE615" s="35"/>
      <c r="ECF615" s="35"/>
      <c r="ECG615" s="2"/>
      <c r="ECH615" s="83"/>
      <c r="ECI615" s="3"/>
      <c r="ECJ615" s="10"/>
      <c r="ECK615" s="10"/>
      <c r="ECL615" s="10"/>
      <c r="ECM615" s="2"/>
      <c r="ECN615" s="2"/>
      <c r="ECO615" s="2"/>
      <c r="ECP615" s="2"/>
      <c r="ECQ615" s="2"/>
      <c r="ECR615" s="2"/>
      <c r="ECS615" s="2"/>
      <c r="ECT615" s="2"/>
      <c r="ECU615" s="2"/>
      <c r="ECV615" s="2"/>
      <c r="ECW615" s="2"/>
      <c r="ECX615" s="35"/>
      <c r="ECY615" s="35"/>
      <c r="ECZ615" s="35"/>
      <c r="EDA615" s="35"/>
      <c r="EDB615" s="2"/>
      <c r="EDC615" s="83"/>
      <c r="EDD615" s="3"/>
      <c r="EDE615" s="10"/>
      <c r="EDF615" s="10"/>
      <c r="EDG615" s="10"/>
      <c r="EDH615" s="2"/>
      <c r="EDI615" s="2"/>
      <c r="EDJ615" s="2"/>
      <c r="EDK615" s="2"/>
      <c r="EDL615" s="2"/>
      <c r="EDM615" s="2"/>
      <c r="EDN615" s="2"/>
      <c r="EDO615" s="2"/>
      <c r="EDP615" s="2"/>
      <c r="EDQ615" s="2"/>
      <c r="EDR615" s="2"/>
      <c r="EDS615" s="35"/>
      <c r="EDT615" s="35"/>
      <c r="EDU615" s="35"/>
      <c r="EDV615" s="35"/>
      <c r="EDW615" s="2"/>
      <c r="EDX615" s="83"/>
      <c r="EDY615" s="3"/>
      <c r="EDZ615" s="10"/>
      <c r="EEA615" s="10"/>
      <c r="EEB615" s="10"/>
      <c r="EEC615" s="2"/>
      <c r="EED615" s="2"/>
      <c r="EEE615" s="2"/>
      <c r="EEF615" s="2"/>
      <c r="EEG615" s="2"/>
      <c r="EEH615" s="2"/>
      <c r="EEI615" s="2"/>
      <c r="EEJ615" s="2"/>
      <c r="EEK615" s="2"/>
      <c r="EEL615" s="2"/>
      <c r="EEM615" s="2"/>
      <c r="EEN615" s="35"/>
      <c r="EEO615" s="35"/>
      <c r="EEP615" s="35"/>
      <c r="EEQ615" s="35"/>
      <c r="EER615" s="2"/>
      <c r="EES615" s="83"/>
      <c r="EET615" s="3"/>
      <c r="EEU615" s="10"/>
      <c r="EEV615" s="10"/>
      <c r="EEW615" s="10"/>
      <c r="EEX615" s="2"/>
      <c r="EEY615" s="2"/>
      <c r="EEZ615" s="2"/>
      <c r="EFA615" s="2"/>
      <c r="EFB615" s="2"/>
      <c r="EFC615" s="2"/>
      <c r="EFD615" s="2"/>
      <c r="EFE615" s="2"/>
      <c r="EFF615" s="2"/>
      <c r="EFG615" s="2"/>
      <c r="EFH615" s="2"/>
      <c r="EFI615" s="35"/>
      <c r="EFJ615" s="35"/>
      <c r="EFK615" s="35"/>
      <c r="EFL615" s="35"/>
      <c r="EFM615" s="2"/>
      <c r="EFN615" s="83"/>
      <c r="EFO615" s="3"/>
      <c r="EFP615" s="10"/>
      <c r="EFQ615" s="10"/>
      <c r="EFR615" s="10"/>
      <c r="EFS615" s="2"/>
      <c r="EFT615" s="2"/>
      <c r="EFU615" s="2"/>
      <c r="EFV615" s="2"/>
      <c r="EFW615" s="2"/>
      <c r="EFX615" s="2"/>
      <c r="EFY615" s="2"/>
      <c r="EFZ615" s="2"/>
      <c r="EGA615" s="2"/>
      <c r="EGB615" s="2"/>
      <c r="EGC615" s="2"/>
      <c r="EGD615" s="35"/>
      <c r="EGE615" s="35"/>
      <c r="EGF615" s="35"/>
      <c r="EGG615" s="35"/>
      <c r="EGH615" s="2"/>
      <c r="EGI615" s="83"/>
      <c r="EGJ615" s="3"/>
      <c r="EGK615" s="10"/>
      <c r="EGL615" s="10"/>
      <c r="EGM615" s="10"/>
      <c r="EGN615" s="2"/>
      <c r="EGO615" s="2"/>
      <c r="EGP615" s="2"/>
      <c r="EGQ615" s="2"/>
      <c r="EGR615" s="2"/>
      <c r="EGS615" s="2"/>
      <c r="EGT615" s="2"/>
      <c r="EGU615" s="2"/>
      <c r="EGV615" s="2"/>
      <c r="EGW615" s="2"/>
      <c r="EGX615" s="2"/>
      <c r="EGY615" s="35"/>
      <c r="EGZ615" s="35"/>
      <c r="EHA615" s="35"/>
      <c r="EHB615" s="35"/>
      <c r="EHC615" s="2"/>
      <c r="EHD615" s="83"/>
      <c r="EHE615" s="3"/>
      <c r="EHF615" s="10"/>
      <c r="EHG615" s="10"/>
      <c r="EHH615" s="10"/>
      <c r="EHI615" s="2"/>
      <c r="EHJ615" s="2"/>
      <c r="EHK615" s="2"/>
      <c r="EHL615" s="2"/>
      <c r="EHM615" s="2"/>
      <c r="EHN615" s="2"/>
      <c r="EHO615" s="2"/>
      <c r="EHP615" s="2"/>
      <c r="EHQ615" s="2"/>
      <c r="EHR615" s="2"/>
      <c r="EHS615" s="2"/>
      <c r="EHT615" s="35"/>
      <c r="EHU615" s="35"/>
      <c r="EHV615" s="35"/>
      <c r="EHW615" s="35"/>
      <c r="EHX615" s="2"/>
      <c r="EHY615" s="83"/>
      <c r="EHZ615" s="3"/>
      <c r="EIA615" s="10"/>
      <c r="EIB615" s="10"/>
      <c r="EIC615" s="10"/>
      <c r="EID615" s="2"/>
      <c r="EIE615" s="2"/>
      <c r="EIF615" s="2"/>
      <c r="EIG615" s="2"/>
      <c r="EIH615" s="2"/>
      <c r="EII615" s="2"/>
      <c r="EIJ615" s="2"/>
      <c r="EIK615" s="2"/>
      <c r="EIL615" s="2"/>
      <c r="EIM615" s="2"/>
      <c r="EIN615" s="2"/>
      <c r="EIO615" s="35"/>
      <c r="EIP615" s="35"/>
      <c r="EIQ615" s="35"/>
      <c r="EIR615" s="35"/>
      <c r="EIS615" s="2"/>
      <c r="EIT615" s="83"/>
      <c r="EIU615" s="3"/>
      <c r="EIV615" s="10"/>
      <c r="EIW615" s="10"/>
      <c r="EIX615" s="10"/>
      <c r="EIY615" s="2"/>
      <c r="EIZ615" s="2"/>
      <c r="EJA615" s="2"/>
      <c r="EJB615" s="2"/>
      <c r="EJC615" s="2"/>
      <c r="EJD615" s="2"/>
      <c r="EJE615" s="2"/>
      <c r="EJF615" s="2"/>
      <c r="EJG615" s="2"/>
      <c r="EJH615" s="2"/>
      <c r="EJI615" s="2"/>
      <c r="EJJ615" s="35"/>
      <c r="EJK615" s="35"/>
      <c r="EJL615" s="35"/>
      <c r="EJM615" s="35"/>
      <c r="EJN615" s="2"/>
      <c r="EJO615" s="83"/>
      <c r="EJP615" s="3"/>
      <c r="EJQ615" s="10"/>
      <c r="EJR615" s="10"/>
      <c r="EJS615" s="10"/>
      <c r="EJT615" s="2"/>
      <c r="EJU615" s="2"/>
      <c r="EJV615" s="2"/>
      <c r="EJW615" s="2"/>
      <c r="EJX615" s="2"/>
      <c r="EJY615" s="2"/>
      <c r="EJZ615" s="2"/>
      <c r="EKA615" s="2"/>
      <c r="EKB615" s="2"/>
      <c r="EKC615" s="2"/>
      <c r="EKD615" s="2"/>
      <c r="EKE615" s="35"/>
      <c r="EKF615" s="35"/>
      <c r="EKG615" s="35"/>
      <c r="EKH615" s="35"/>
      <c r="EKI615" s="2"/>
      <c r="EKJ615" s="83"/>
      <c r="EKK615" s="3"/>
      <c r="EKL615" s="10"/>
      <c r="EKM615" s="10"/>
      <c r="EKN615" s="10"/>
      <c r="EKO615" s="2"/>
      <c r="EKP615" s="2"/>
      <c r="EKQ615" s="2"/>
      <c r="EKR615" s="2"/>
      <c r="EKS615" s="2"/>
      <c r="EKT615" s="2"/>
      <c r="EKU615" s="2"/>
      <c r="EKV615" s="2"/>
      <c r="EKW615" s="2"/>
      <c r="EKX615" s="2"/>
      <c r="EKY615" s="2"/>
      <c r="EKZ615" s="35"/>
      <c r="ELA615" s="35"/>
      <c r="ELB615" s="35"/>
      <c r="ELC615" s="35"/>
      <c r="ELD615" s="2"/>
      <c r="ELE615" s="83"/>
      <c r="ELF615" s="3"/>
      <c r="ELG615" s="10"/>
      <c r="ELH615" s="10"/>
      <c r="ELI615" s="10"/>
      <c r="ELJ615" s="2"/>
      <c r="ELK615" s="2"/>
      <c r="ELL615" s="2"/>
      <c r="ELM615" s="2"/>
      <c r="ELN615" s="2"/>
      <c r="ELO615" s="2"/>
      <c r="ELP615" s="2"/>
      <c r="ELQ615" s="2"/>
      <c r="ELR615" s="2"/>
      <c r="ELS615" s="2"/>
      <c r="ELT615" s="2"/>
      <c r="ELU615" s="35"/>
      <c r="ELV615" s="35"/>
      <c r="ELW615" s="35"/>
      <c r="ELX615" s="35"/>
      <c r="ELY615" s="2"/>
      <c r="ELZ615" s="83"/>
      <c r="EMA615" s="3"/>
      <c r="EMB615" s="10"/>
      <c r="EMC615" s="10"/>
      <c r="EMD615" s="10"/>
      <c r="EME615" s="2"/>
      <c r="EMF615" s="2"/>
      <c r="EMG615" s="2"/>
      <c r="EMH615" s="2"/>
      <c r="EMI615" s="2"/>
      <c r="EMJ615" s="2"/>
      <c r="EMK615" s="2"/>
      <c r="EML615" s="2"/>
      <c r="EMM615" s="2"/>
      <c r="EMN615" s="2"/>
      <c r="EMO615" s="2"/>
      <c r="EMP615" s="35"/>
      <c r="EMQ615" s="35"/>
      <c r="EMR615" s="35"/>
      <c r="EMS615" s="35"/>
      <c r="EMT615" s="2"/>
      <c r="EMU615" s="83"/>
      <c r="EMV615" s="3"/>
      <c r="EMW615" s="10"/>
      <c r="EMX615" s="10"/>
      <c r="EMY615" s="10"/>
      <c r="EMZ615" s="2"/>
      <c r="ENA615" s="2"/>
      <c r="ENB615" s="2"/>
      <c r="ENC615" s="2"/>
      <c r="END615" s="2"/>
      <c r="ENE615" s="2"/>
      <c r="ENF615" s="2"/>
      <c r="ENG615" s="2"/>
      <c r="ENH615" s="2"/>
      <c r="ENI615" s="2"/>
      <c r="ENJ615" s="2"/>
      <c r="ENK615" s="35"/>
      <c r="ENL615" s="35"/>
      <c r="ENM615" s="35"/>
      <c r="ENN615" s="35"/>
      <c r="ENO615" s="2"/>
      <c r="ENP615" s="83"/>
      <c r="ENQ615" s="3"/>
      <c r="ENR615" s="10"/>
      <c r="ENS615" s="10"/>
      <c r="ENT615" s="10"/>
      <c r="ENU615" s="2"/>
      <c r="ENV615" s="2"/>
      <c r="ENW615" s="2"/>
      <c r="ENX615" s="2"/>
      <c r="ENY615" s="2"/>
      <c r="ENZ615" s="2"/>
      <c r="EOA615" s="2"/>
      <c r="EOB615" s="2"/>
      <c r="EOC615" s="2"/>
      <c r="EOD615" s="2"/>
      <c r="EOE615" s="2"/>
      <c r="EOF615" s="35"/>
      <c r="EOG615" s="35"/>
      <c r="EOH615" s="35"/>
      <c r="EOI615" s="35"/>
      <c r="EOJ615" s="2"/>
      <c r="EOK615" s="83"/>
      <c r="EOL615" s="3"/>
      <c r="EOM615" s="10"/>
      <c r="EON615" s="10"/>
      <c r="EOO615" s="10"/>
      <c r="EOP615" s="2"/>
      <c r="EOQ615" s="2"/>
      <c r="EOR615" s="2"/>
      <c r="EOS615" s="2"/>
      <c r="EOT615" s="2"/>
      <c r="EOU615" s="2"/>
      <c r="EOV615" s="2"/>
      <c r="EOW615" s="2"/>
      <c r="EOX615" s="2"/>
      <c r="EOY615" s="2"/>
      <c r="EOZ615" s="2"/>
      <c r="EPA615" s="35"/>
      <c r="EPB615" s="35"/>
      <c r="EPC615" s="35"/>
      <c r="EPD615" s="35"/>
      <c r="EPE615" s="2"/>
      <c r="EPF615" s="83"/>
      <c r="EPG615" s="3"/>
      <c r="EPH615" s="10"/>
      <c r="EPI615" s="10"/>
      <c r="EPJ615" s="10"/>
      <c r="EPK615" s="2"/>
      <c r="EPL615" s="2"/>
      <c r="EPM615" s="2"/>
      <c r="EPN615" s="2"/>
      <c r="EPO615" s="2"/>
      <c r="EPP615" s="2"/>
      <c r="EPQ615" s="2"/>
      <c r="EPR615" s="2"/>
      <c r="EPS615" s="2"/>
      <c r="EPT615" s="2"/>
      <c r="EPU615" s="2"/>
      <c r="EPV615" s="35"/>
      <c r="EPW615" s="35"/>
      <c r="EPX615" s="35"/>
      <c r="EPY615" s="35"/>
      <c r="EPZ615" s="2"/>
      <c r="EQA615" s="83"/>
      <c r="EQB615" s="3"/>
      <c r="EQC615" s="10"/>
      <c r="EQD615" s="10"/>
      <c r="EQE615" s="10"/>
      <c r="EQF615" s="2"/>
      <c r="EQG615" s="2"/>
      <c r="EQH615" s="2"/>
      <c r="EQI615" s="2"/>
      <c r="EQJ615" s="2"/>
      <c r="EQK615" s="2"/>
      <c r="EQL615" s="2"/>
      <c r="EQM615" s="2"/>
      <c r="EQN615" s="2"/>
      <c r="EQO615" s="2"/>
      <c r="EQP615" s="2"/>
      <c r="EQQ615" s="35"/>
      <c r="EQR615" s="35"/>
      <c r="EQS615" s="35"/>
      <c r="EQT615" s="35"/>
      <c r="EQU615" s="2"/>
      <c r="EQV615" s="83"/>
      <c r="EQW615" s="3"/>
      <c r="EQX615" s="10"/>
      <c r="EQY615" s="10"/>
      <c r="EQZ615" s="10"/>
      <c r="ERA615" s="2"/>
      <c r="ERB615" s="2"/>
      <c r="ERC615" s="2"/>
      <c r="ERD615" s="2"/>
      <c r="ERE615" s="2"/>
      <c r="ERF615" s="2"/>
      <c r="ERG615" s="2"/>
      <c r="ERH615" s="2"/>
      <c r="ERI615" s="2"/>
      <c r="ERJ615" s="2"/>
      <c r="ERK615" s="2"/>
      <c r="ERL615" s="35"/>
      <c r="ERM615" s="35"/>
      <c r="ERN615" s="35"/>
      <c r="ERO615" s="35"/>
      <c r="ERP615" s="2"/>
      <c r="ERQ615" s="83"/>
      <c r="ERR615" s="3"/>
      <c r="ERS615" s="10"/>
      <c r="ERT615" s="10"/>
      <c r="ERU615" s="10"/>
      <c r="ERV615" s="2"/>
      <c r="ERW615" s="2"/>
      <c r="ERX615" s="2"/>
      <c r="ERY615" s="2"/>
      <c r="ERZ615" s="2"/>
      <c r="ESA615" s="2"/>
      <c r="ESB615" s="2"/>
      <c r="ESC615" s="2"/>
      <c r="ESD615" s="2"/>
      <c r="ESE615" s="2"/>
      <c r="ESF615" s="2"/>
      <c r="ESG615" s="35"/>
      <c r="ESH615" s="35"/>
      <c r="ESI615" s="35"/>
      <c r="ESJ615" s="35"/>
      <c r="ESK615" s="2"/>
      <c r="ESL615" s="83"/>
      <c r="ESM615" s="3"/>
      <c r="ESN615" s="10"/>
      <c r="ESO615" s="10"/>
      <c r="ESP615" s="10"/>
      <c r="ESQ615" s="2"/>
      <c r="ESR615" s="2"/>
      <c r="ESS615" s="2"/>
      <c r="EST615" s="2"/>
      <c r="ESU615" s="2"/>
      <c r="ESV615" s="2"/>
      <c r="ESW615" s="2"/>
      <c r="ESX615" s="2"/>
      <c r="ESY615" s="2"/>
      <c r="ESZ615" s="2"/>
      <c r="ETA615" s="2"/>
      <c r="ETB615" s="35"/>
      <c r="ETC615" s="35"/>
      <c r="ETD615" s="35"/>
      <c r="ETE615" s="35"/>
      <c r="ETF615" s="2"/>
      <c r="ETG615" s="83"/>
      <c r="ETH615" s="3"/>
      <c r="ETI615" s="10"/>
      <c r="ETJ615" s="10"/>
      <c r="ETK615" s="10"/>
      <c r="ETL615" s="2"/>
      <c r="ETM615" s="2"/>
      <c r="ETN615" s="2"/>
      <c r="ETO615" s="2"/>
      <c r="ETP615" s="2"/>
      <c r="ETQ615" s="2"/>
      <c r="ETR615" s="2"/>
      <c r="ETS615" s="2"/>
      <c r="ETT615" s="2"/>
      <c r="ETU615" s="2"/>
      <c r="ETV615" s="2"/>
      <c r="ETW615" s="35"/>
      <c r="ETX615" s="35"/>
      <c r="ETY615" s="35"/>
      <c r="ETZ615" s="35"/>
      <c r="EUA615" s="2"/>
      <c r="EUB615" s="83"/>
      <c r="EUC615" s="3"/>
      <c r="EUD615" s="10"/>
      <c r="EUE615" s="10"/>
      <c r="EUF615" s="10"/>
      <c r="EUG615" s="2"/>
      <c r="EUH615" s="2"/>
      <c r="EUI615" s="2"/>
      <c r="EUJ615" s="2"/>
      <c r="EUK615" s="2"/>
      <c r="EUL615" s="2"/>
      <c r="EUM615" s="2"/>
      <c r="EUN615" s="2"/>
      <c r="EUO615" s="2"/>
      <c r="EUP615" s="2"/>
      <c r="EUQ615" s="2"/>
      <c r="EUR615" s="35"/>
      <c r="EUS615" s="35"/>
      <c r="EUT615" s="35"/>
      <c r="EUU615" s="35"/>
      <c r="EUV615" s="2"/>
      <c r="EUW615" s="83"/>
      <c r="EUX615" s="3"/>
      <c r="EUY615" s="10"/>
      <c r="EUZ615" s="10"/>
      <c r="EVA615" s="10"/>
      <c r="EVB615" s="2"/>
      <c r="EVC615" s="2"/>
      <c r="EVD615" s="2"/>
      <c r="EVE615" s="2"/>
      <c r="EVF615" s="2"/>
      <c r="EVG615" s="2"/>
      <c r="EVH615" s="2"/>
      <c r="EVI615" s="2"/>
      <c r="EVJ615" s="2"/>
      <c r="EVK615" s="2"/>
      <c r="EVL615" s="2"/>
      <c r="EVM615" s="35"/>
      <c r="EVN615" s="35"/>
      <c r="EVO615" s="35"/>
      <c r="EVP615" s="35"/>
      <c r="EVQ615" s="2"/>
      <c r="EVR615" s="83"/>
      <c r="EVS615" s="3"/>
      <c r="EVT615" s="10"/>
      <c r="EVU615" s="10"/>
      <c r="EVV615" s="10"/>
      <c r="EVW615" s="2"/>
      <c r="EVX615" s="2"/>
      <c r="EVY615" s="2"/>
      <c r="EVZ615" s="2"/>
      <c r="EWA615" s="2"/>
      <c r="EWB615" s="2"/>
      <c r="EWC615" s="2"/>
      <c r="EWD615" s="2"/>
      <c r="EWE615" s="2"/>
      <c r="EWF615" s="2"/>
      <c r="EWG615" s="2"/>
      <c r="EWH615" s="35"/>
      <c r="EWI615" s="35"/>
      <c r="EWJ615" s="35"/>
      <c r="EWK615" s="35"/>
      <c r="EWL615" s="2"/>
      <c r="EWM615" s="83"/>
      <c r="EWN615" s="3"/>
      <c r="EWO615" s="10"/>
      <c r="EWP615" s="10"/>
      <c r="EWQ615" s="10"/>
      <c r="EWR615" s="2"/>
      <c r="EWS615" s="2"/>
      <c r="EWT615" s="2"/>
      <c r="EWU615" s="2"/>
      <c r="EWV615" s="2"/>
      <c r="EWW615" s="2"/>
      <c r="EWX615" s="2"/>
      <c r="EWY615" s="2"/>
      <c r="EWZ615" s="2"/>
      <c r="EXA615" s="2"/>
      <c r="EXB615" s="2"/>
      <c r="EXC615" s="35"/>
      <c r="EXD615" s="35"/>
      <c r="EXE615" s="35"/>
      <c r="EXF615" s="35"/>
      <c r="EXG615" s="2"/>
      <c r="EXH615" s="83"/>
      <c r="EXI615" s="3"/>
      <c r="EXJ615" s="10"/>
      <c r="EXK615" s="10"/>
      <c r="EXL615" s="10"/>
      <c r="EXM615" s="2"/>
      <c r="EXN615" s="2"/>
      <c r="EXO615" s="2"/>
      <c r="EXP615" s="2"/>
      <c r="EXQ615" s="2"/>
      <c r="EXR615" s="2"/>
      <c r="EXS615" s="2"/>
      <c r="EXT615" s="2"/>
      <c r="EXU615" s="2"/>
      <c r="EXV615" s="2"/>
      <c r="EXW615" s="2"/>
      <c r="EXX615" s="35"/>
      <c r="EXY615" s="35"/>
      <c r="EXZ615" s="35"/>
      <c r="EYA615" s="35"/>
      <c r="EYB615" s="2"/>
      <c r="EYC615" s="83"/>
      <c r="EYD615" s="3"/>
      <c r="EYE615" s="10"/>
      <c r="EYF615" s="10"/>
      <c r="EYG615" s="10"/>
      <c r="EYH615" s="2"/>
      <c r="EYI615" s="2"/>
      <c r="EYJ615" s="2"/>
      <c r="EYK615" s="2"/>
      <c r="EYL615" s="2"/>
      <c r="EYM615" s="2"/>
      <c r="EYN615" s="2"/>
      <c r="EYO615" s="2"/>
      <c r="EYP615" s="2"/>
      <c r="EYQ615" s="2"/>
      <c r="EYR615" s="2"/>
      <c r="EYS615" s="35"/>
      <c r="EYT615" s="35"/>
      <c r="EYU615" s="35"/>
      <c r="EYV615" s="35"/>
      <c r="EYW615" s="2"/>
      <c r="EYX615" s="83"/>
      <c r="EYY615" s="3"/>
      <c r="EYZ615" s="10"/>
      <c r="EZA615" s="10"/>
      <c r="EZB615" s="10"/>
      <c r="EZC615" s="2"/>
      <c r="EZD615" s="2"/>
      <c r="EZE615" s="2"/>
      <c r="EZF615" s="2"/>
      <c r="EZG615" s="2"/>
      <c r="EZH615" s="2"/>
      <c r="EZI615" s="2"/>
      <c r="EZJ615" s="2"/>
      <c r="EZK615" s="2"/>
      <c r="EZL615" s="2"/>
      <c r="EZM615" s="2"/>
      <c r="EZN615" s="35"/>
      <c r="EZO615" s="35"/>
      <c r="EZP615" s="35"/>
      <c r="EZQ615" s="35"/>
      <c r="EZR615" s="2"/>
      <c r="EZS615" s="83"/>
      <c r="EZT615" s="3"/>
      <c r="EZU615" s="10"/>
      <c r="EZV615" s="10"/>
      <c r="EZW615" s="10"/>
      <c r="EZX615" s="2"/>
      <c r="EZY615" s="2"/>
      <c r="EZZ615" s="2"/>
      <c r="FAA615" s="2"/>
      <c r="FAB615" s="2"/>
      <c r="FAC615" s="2"/>
      <c r="FAD615" s="2"/>
      <c r="FAE615" s="2"/>
      <c r="FAF615" s="2"/>
      <c r="FAG615" s="2"/>
      <c r="FAH615" s="2"/>
      <c r="FAI615" s="35"/>
      <c r="FAJ615" s="35"/>
      <c r="FAK615" s="35"/>
      <c r="FAL615" s="35"/>
      <c r="FAM615" s="2"/>
      <c r="FAN615" s="83"/>
      <c r="FAO615" s="3"/>
      <c r="FAP615" s="10"/>
      <c r="FAQ615" s="10"/>
      <c r="FAR615" s="10"/>
      <c r="FAS615" s="2"/>
      <c r="FAT615" s="2"/>
      <c r="FAU615" s="2"/>
      <c r="FAV615" s="2"/>
      <c r="FAW615" s="2"/>
      <c r="FAX615" s="2"/>
      <c r="FAY615" s="2"/>
      <c r="FAZ615" s="2"/>
      <c r="FBA615" s="2"/>
      <c r="FBB615" s="2"/>
      <c r="FBC615" s="2"/>
      <c r="FBD615" s="35"/>
      <c r="FBE615" s="35"/>
      <c r="FBF615" s="35"/>
      <c r="FBG615" s="35"/>
      <c r="FBH615" s="2"/>
      <c r="FBI615" s="83"/>
      <c r="FBJ615" s="3"/>
      <c r="FBK615" s="10"/>
      <c r="FBL615" s="10"/>
      <c r="FBM615" s="10"/>
      <c r="FBN615" s="2"/>
      <c r="FBO615" s="2"/>
      <c r="FBP615" s="2"/>
      <c r="FBQ615" s="2"/>
      <c r="FBR615" s="2"/>
      <c r="FBS615" s="2"/>
      <c r="FBT615" s="2"/>
      <c r="FBU615" s="2"/>
      <c r="FBV615" s="2"/>
      <c r="FBW615" s="2"/>
      <c r="FBX615" s="2"/>
      <c r="FBY615" s="35"/>
      <c r="FBZ615" s="35"/>
      <c r="FCA615" s="35"/>
      <c r="FCB615" s="35"/>
      <c r="FCC615" s="2"/>
      <c r="FCD615" s="83"/>
      <c r="FCE615" s="3"/>
      <c r="FCF615" s="10"/>
      <c r="FCG615" s="10"/>
      <c r="FCH615" s="10"/>
      <c r="FCI615" s="2"/>
      <c r="FCJ615" s="2"/>
      <c r="FCK615" s="2"/>
      <c r="FCL615" s="2"/>
      <c r="FCM615" s="2"/>
      <c r="FCN615" s="2"/>
      <c r="FCO615" s="2"/>
      <c r="FCP615" s="2"/>
      <c r="FCQ615" s="2"/>
      <c r="FCR615" s="2"/>
      <c r="FCS615" s="2"/>
      <c r="FCT615" s="35"/>
      <c r="FCU615" s="35"/>
      <c r="FCV615" s="35"/>
      <c r="FCW615" s="35"/>
      <c r="FCX615" s="2"/>
      <c r="FCY615" s="83"/>
      <c r="FCZ615" s="3"/>
      <c r="FDA615" s="10"/>
      <c r="FDB615" s="10"/>
      <c r="FDC615" s="10"/>
      <c r="FDD615" s="2"/>
      <c r="FDE615" s="2"/>
      <c r="FDF615" s="2"/>
      <c r="FDG615" s="2"/>
      <c r="FDH615" s="2"/>
      <c r="FDI615" s="2"/>
      <c r="FDJ615" s="2"/>
      <c r="FDK615" s="2"/>
      <c r="FDL615" s="2"/>
      <c r="FDM615" s="2"/>
      <c r="FDN615" s="2"/>
      <c r="FDO615" s="35"/>
      <c r="FDP615" s="35"/>
      <c r="FDQ615" s="35"/>
      <c r="FDR615" s="35"/>
      <c r="FDS615" s="2"/>
      <c r="FDT615" s="83"/>
      <c r="FDU615" s="3"/>
      <c r="FDV615" s="10"/>
      <c r="FDW615" s="10"/>
      <c r="FDX615" s="10"/>
      <c r="FDY615" s="2"/>
      <c r="FDZ615" s="2"/>
      <c r="FEA615" s="2"/>
      <c r="FEB615" s="2"/>
      <c r="FEC615" s="2"/>
      <c r="FED615" s="2"/>
      <c r="FEE615" s="2"/>
      <c r="FEF615" s="2"/>
      <c r="FEG615" s="2"/>
      <c r="FEH615" s="2"/>
      <c r="FEI615" s="2"/>
      <c r="FEJ615" s="35"/>
      <c r="FEK615" s="35"/>
      <c r="FEL615" s="35"/>
      <c r="FEM615" s="35"/>
      <c r="FEN615" s="2"/>
      <c r="FEO615" s="83"/>
      <c r="FEP615" s="3"/>
      <c r="FEQ615" s="10"/>
      <c r="FER615" s="10"/>
      <c r="FES615" s="10"/>
      <c r="FET615" s="2"/>
      <c r="FEU615" s="2"/>
      <c r="FEV615" s="2"/>
      <c r="FEW615" s="2"/>
      <c r="FEX615" s="2"/>
      <c r="FEY615" s="2"/>
      <c r="FEZ615" s="2"/>
      <c r="FFA615" s="2"/>
      <c r="FFB615" s="2"/>
      <c r="FFC615" s="2"/>
      <c r="FFD615" s="2"/>
      <c r="FFE615" s="35"/>
      <c r="FFF615" s="35"/>
      <c r="FFG615" s="35"/>
      <c r="FFH615" s="35"/>
      <c r="FFI615" s="2"/>
      <c r="FFJ615" s="83"/>
      <c r="FFK615" s="3"/>
      <c r="FFL615" s="10"/>
      <c r="FFM615" s="10"/>
      <c r="FFN615" s="10"/>
      <c r="FFO615" s="2"/>
      <c r="FFP615" s="2"/>
      <c r="FFQ615" s="2"/>
      <c r="FFR615" s="2"/>
      <c r="FFS615" s="2"/>
      <c r="FFT615" s="2"/>
      <c r="FFU615" s="2"/>
      <c r="FFV615" s="2"/>
      <c r="FFW615" s="2"/>
      <c r="FFX615" s="2"/>
      <c r="FFY615" s="2"/>
      <c r="FFZ615" s="35"/>
      <c r="FGA615" s="35"/>
      <c r="FGB615" s="35"/>
      <c r="FGC615" s="35"/>
      <c r="FGD615" s="2"/>
      <c r="FGE615" s="83"/>
      <c r="FGF615" s="3"/>
      <c r="FGG615" s="10"/>
      <c r="FGH615" s="10"/>
      <c r="FGI615" s="10"/>
      <c r="FGJ615" s="2"/>
      <c r="FGK615" s="2"/>
      <c r="FGL615" s="2"/>
      <c r="FGM615" s="2"/>
      <c r="FGN615" s="2"/>
      <c r="FGO615" s="2"/>
      <c r="FGP615" s="2"/>
      <c r="FGQ615" s="2"/>
      <c r="FGR615" s="2"/>
      <c r="FGS615" s="2"/>
      <c r="FGT615" s="2"/>
      <c r="FGU615" s="35"/>
      <c r="FGV615" s="35"/>
      <c r="FGW615" s="35"/>
      <c r="FGX615" s="35"/>
      <c r="FGY615" s="2"/>
      <c r="FGZ615" s="83"/>
      <c r="FHA615" s="3"/>
      <c r="FHB615" s="10"/>
      <c r="FHC615" s="10"/>
      <c r="FHD615" s="10"/>
      <c r="FHE615" s="2"/>
      <c r="FHF615" s="2"/>
      <c r="FHG615" s="2"/>
      <c r="FHH615" s="2"/>
      <c r="FHI615" s="2"/>
      <c r="FHJ615" s="2"/>
      <c r="FHK615" s="2"/>
      <c r="FHL615" s="2"/>
      <c r="FHM615" s="2"/>
      <c r="FHN615" s="2"/>
      <c r="FHO615" s="2"/>
      <c r="FHP615" s="35"/>
      <c r="FHQ615" s="35"/>
      <c r="FHR615" s="35"/>
      <c r="FHS615" s="35"/>
      <c r="FHT615" s="2"/>
      <c r="FHU615" s="83"/>
      <c r="FHV615" s="3"/>
      <c r="FHW615" s="10"/>
      <c r="FHX615" s="10"/>
      <c r="FHY615" s="10"/>
      <c r="FHZ615" s="2"/>
      <c r="FIA615" s="2"/>
      <c r="FIB615" s="2"/>
      <c r="FIC615" s="2"/>
      <c r="FID615" s="2"/>
      <c r="FIE615" s="2"/>
      <c r="FIF615" s="2"/>
      <c r="FIG615" s="2"/>
      <c r="FIH615" s="2"/>
      <c r="FII615" s="2"/>
      <c r="FIJ615" s="2"/>
      <c r="FIK615" s="35"/>
      <c r="FIL615" s="35"/>
      <c r="FIM615" s="35"/>
      <c r="FIN615" s="35"/>
      <c r="FIO615" s="2"/>
      <c r="FIP615" s="83"/>
      <c r="FIQ615" s="3"/>
      <c r="FIR615" s="10"/>
      <c r="FIS615" s="10"/>
      <c r="FIT615" s="10"/>
      <c r="FIU615" s="2"/>
      <c r="FIV615" s="2"/>
      <c r="FIW615" s="2"/>
      <c r="FIX615" s="2"/>
      <c r="FIY615" s="2"/>
      <c r="FIZ615" s="2"/>
      <c r="FJA615" s="2"/>
      <c r="FJB615" s="2"/>
      <c r="FJC615" s="2"/>
      <c r="FJD615" s="2"/>
      <c r="FJE615" s="2"/>
      <c r="FJF615" s="35"/>
      <c r="FJG615" s="35"/>
      <c r="FJH615" s="35"/>
      <c r="FJI615" s="35"/>
      <c r="FJJ615" s="2"/>
      <c r="FJK615" s="83"/>
      <c r="FJL615" s="3"/>
      <c r="FJM615" s="10"/>
      <c r="FJN615" s="10"/>
      <c r="FJO615" s="10"/>
      <c r="FJP615" s="2"/>
      <c r="FJQ615" s="2"/>
      <c r="FJR615" s="2"/>
      <c r="FJS615" s="2"/>
      <c r="FJT615" s="2"/>
      <c r="FJU615" s="2"/>
      <c r="FJV615" s="2"/>
      <c r="FJW615" s="2"/>
      <c r="FJX615" s="2"/>
      <c r="FJY615" s="2"/>
      <c r="FJZ615" s="2"/>
      <c r="FKA615" s="35"/>
      <c r="FKB615" s="35"/>
      <c r="FKC615" s="35"/>
      <c r="FKD615" s="35"/>
      <c r="FKE615" s="2"/>
      <c r="FKF615" s="83"/>
      <c r="FKG615" s="3"/>
      <c r="FKH615" s="10"/>
      <c r="FKI615" s="10"/>
      <c r="FKJ615" s="10"/>
      <c r="FKK615" s="2"/>
      <c r="FKL615" s="2"/>
      <c r="FKM615" s="2"/>
      <c r="FKN615" s="2"/>
      <c r="FKO615" s="2"/>
      <c r="FKP615" s="2"/>
      <c r="FKQ615" s="2"/>
      <c r="FKR615" s="2"/>
      <c r="FKS615" s="2"/>
      <c r="FKT615" s="2"/>
      <c r="FKU615" s="2"/>
      <c r="FKV615" s="35"/>
      <c r="FKW615" s="35"/>
      <c r="FKX615" s="35"/>
      <c r="FKY615" s="35"/>
      <c r="FKZ615" s="2"/>
      <c r="FLA615" s="83"/>
      <c r="FLB615" s="3"/>
      <c r="FLC615" s="10"/>
      <c r="FLD615" s="10"/>
      <c r="FLE615" s="10"/>
      <c r="FLF615" s="2"/>
      <c r="FLG615" s="2"/>
      <c r="FLH615" s="2"/>
      <c r="FLI615" s="2"/>
      <c r="FLJ615" s="2"/>
      <c r="FLK615" s="2"/>
      <c r="FLL615" s="2"/>
      <c r="FLM615" s="2"/>
      <c r="FLN615" s="2"/>
      <c r="FLO615" s="2"/>
      <c r="FLP615" s="2"/>
      <c r="FLQ615" s="35"/>
      <c r="FLR615" s="35"/>
      <c r="FLS615" s="35"/>
      <c r="FLT615" s="35"/>
      <c r="FLU615" s="2"/>
      <c r="FLV615" s="83"/>
      <c r="FLW615" s="3"/>
      <c r="FLX615" s="10"/>
      <c r="FLY615" s="10"/>
      <c r="FLZ615" s="10"/>
      <c r="FMA615" s="2"/>
      <c r="FMB615" s="2"/>
      <c r="FMC615" s="2"/>
      <c r="FMD615" s="2"/>
      <c r="FME615" s="2"/>
      <c r="FMF615" s="2"/>
      <c r="FMG615" s="2"/>
      <c r="FMH615" s="2"/>
      <c r="FMI615" s="2"/>
      <c r="FMJ615" s="2"/>
      <c r="FMK615" s="2"/>
      <c r="FML615" s="35"/>
      <c r="FMM615" s="35"/>
      <c r="FMN615" s="35"/>
      <c r="FMO615" s="35"/>
      <c r="FMP615" s="2"/>
      <c r="FMQ615" s="83"/>
      <c r="FMR615" s="3"/>
      <c r="FMS615" s="10"/>
      <c r="FMT615" s="10"/>
      <c r="FMU615" s="10"/>
      <c r="FMV615" s="2"/>
      <c r="FMW615" s="2"/>
      <c r="FMX615" s="2"/>
      <c r="FMY615" s="2"/>
      <c r="FMZ615" s="2"/>
      <c r="FNA615" s="2"/>
      <c r="FNB615" s="2"/>
      <c r="FNC615" s="2"/>
      <c r="FND615" s="2"/>
      <c r="FNE615" s="2"/>
      <c r="FNF615" s="2"/>
      <c r="FNG615" s="35"/>
      <c r="FNH615" s="35"/>
      <c r="FNI615" s="35"/>
      <c r="FNJ615" s="35"/>
      <c r="FNK615" s="2"/>
      <c r="FNL615" s="83"/>
      <c r="FNM615" s="3"/>
      <c r="FNN615" s="10"/>
      <c r="FNO615" s="10"/>
      <c r="FNP615" s="10"/>
      <c r="FNQ615" s="2"/>
      <c r="FNR615" s="2"/>
      <c r="FNS615" s="2"/>
      <c r="FNT615" s="2"/>
      <c r="FNU615" s="2"/>
      <c r="FNV615" s="2"/>
      <c r="FNW615" s="2"/>
      <c r="FNX615" s="2"/>
      <c r="FNY615" s="2"/>
      <c r="FNZ615" s="2"/>
      <c r="FOA615" s="2"/>
      <c r="FOB615" s="35"/>
      <c r="FOC615" s="35"/>
      <c r="FOD615" s="35"/>
      <c r="FOE615" s="35"/>
      <c r="FOF615" s="2"/>
      <c r="FOG615" s="83"/>
      <c r="FOH615" s="3"/>
      <c r="FOI615" s="10"/>
      <c r="FOJ615" s="10"/>
      <c r="FOK615" s="10"/>
      <c r="FOL615" s="2"/>
      <c r="FOM615" s="2"/>
      <c r="FON615" s="2"/>
      <c r="FOO615" s="2"/>
      <c r="FOP615" s="2"/>
      <c r="FOQ615" s="2"/>
      <c r="FOR615" s="2"/>
      <c r="FOS615" s="2"/>
      <c r="FOT615" s="2"/>
      <c r="FOU615" s="2"/>
      <c r="FOV615" s="2"/>
      <c r="FOW615" s="35"/>
      <c r="FOX615" s="35"/>
      <c r="FOY615" s="35"/>
      <c r="FOZ615" s="35"/>
      <c r="FPA615" s="2"/>
      <c r="FPB615" s="83"/>
      <c r="FPC615" s="3"/>
      <c r="FPD615" s="10"/>
      <c r="FPE615" s="10"/>
      <c r="FPF615" s="10"/>
      <c r="FPG615" s="2"/>
      <c r="FPH615" s="2"/>
      <c r="FPI615" s="2"/>
      <c r="FPJ615" s="2"/>
      <c r="FPK615" s="2"/>
      <c r="FPL615" s="2"/>
      <c r="FPM615" s="2"/>
      <c r="FPN615" s="2"/>
      <c r="FPO615" s="2"/>
      <c r="FPP615" s="2"/>
      <c r="FPQ615" s="2"/>
      <c r="FPR615" s="35"/>
      <c r="FPS615" s="35"/>
      <c r="FPT615" s="35"/>
      <c r="FPU615" s="35"/>
      <c r="FPV615" s="2"/>
      <c r="FPW615" s="83"/>
      <c r="FPX615" s="3"/>
      <c r="FPY615" s="10"/>
      <c r="FPZ615" s="10"/>
      <c r="FQA615" s="10"/>
      <c r="FQB615" s="2"/>
      <c r="FQC615" s="2"/>
      <c r="FQD615" s="2"/>
      <c r="FQE615" s="2"/>
      <c r="FQF615" s="2"/>
      <c r="FQG615" s="2"/>
      <c r="FQH615" s="2"/>
      <c r="FQI615" s="2"/>
      <c r="FQJ615" s="2"/>
      <c r="FQK615" s="2"/>
      <c r="FQL615" s="2"/>
      <c r="FQM615" s="35"/>
      <c r="FQN615" s="35"/>
      <c r="FQO615" s="35"/>
      <c r="FQP615" s="35"/>
      <c r="FQQ615" s="2"/>
      <c r="FQR615" s="83"/>
      <c r="FQS615" s="3"/>
      <c r="FQT615" s="10"/>
      <c r="FQU615" s="10"/>
      <c r="FQV615" s="10"/>
      <c r="FQW615" s="2"/>
      <c r="FQX615" s="2"/>
      <c r="FQY615" s="2"/>
      <c r="FQZ615" s="2"/>
      <c r="FRA615" s="2"/>
      <c r="FRB615" s="2"/>
      <c r="FRC615" s="2"/>
      <c r="FRD615" s="2"/>
      <c r="FRE615" s="2"/>
      <c r="FRF615" s="2"/>
      <c r="FRG615" s="2"/>
      <c r="FRH615" s="35"/>
      <c r="FRI615" s="35"/>
      <c r="FRJ615" s="35"/>
      <c r="FRK615" s="35"/>
      <c r="FRL615" s="2"/>
      <c r="FRM615" s="83"/>
      <c r="FRN615" s="3"/>
      <c r="FRO615" s="10"/>
      <c r="FRP615" s="10"/>
      <c r="FRQ615" s="10"/>
      <c r="FRR615" s="2"/>
      <c r="FRS615" s="2"/>
      <c r="FRT615" s="2"/>
      <c r="FRU615" s="2"/>
      <c r="FRV615" s="2"/>
      <c r="FRW615" s="2"/>
      <c r="FRX615" s="2"/>
      <c r="FRY615" s="2"/>
      <c r="FRZ615" s="2"/>
      <c r="FSA615" s="2"/>
      <c r="FSB615" s="2"/>
      <c r="FSC615" s="35"/>
      <c r="FSD615" s="35"/>
      <c r="FSE615" s="35"/>
      <c r="FSF615" s="35"/>
      <c r="FSG615" s="2"/>
      <c r="FSH615" s="83"/>
      <c r="FSI615" s="3"/>
      <c r="FSJ615" s="10"/>
      <c r="FSK615" s="10"/>
      <c r="FSL615" s="10"/>
      <c r="FSM615" s="2"/>
      <c r="FSN615" s="2"/>
      <c r="FSO615" s="2"/>
      <c r="FSP615" s="2"/>
      <c r="FSQ615" s="2"/>
      <c r="FSR615" s="2"/>
      <c r="FSS615" s="2"/>
      <c r="FST615" s="2"/>
      <c r="FSU615" s="2"/>
      <c r="FSV615" s="2"/>
      <c r="FSW615" s="2"/>
      <c r="FSX615" s="35"/>
      <c r="FSY615" s="35"/>
      <c r="FSZ615" s="35"/>
      <c r="FTA615" s="35"/>
      <c r="FTB615" s="2"/>
      <c r="FTC615" s="83"/>
      <c r="FTD615" s="3"/>
      <c r="FTE615" s="10"/>
      <c r="FTF615" s="10"/>
      <c r="FTG615" s="10"/>
      <c r="FTH615" s="2"/>
      <c r="FTI615" s="2"/>
      <c r="FTJ615" s="2"/>
      <c r="FTK615" s="2"/>
      <c r="FTL615" s="2"/>
      <c r="FTM615" s="2"/>
      <c r="FTN615" s="2"/>
      <c r="FTO615" s="2"/>
      <c r="FTP615" s="2"/>
      <c r="FTQ615" s="2"/>
      <c r="FTR615" s="2"/>
      <c r="FTS615" s="35"/>
      <c r="FTT615" s="35"/>
      <c r="FTU615" s="35"/>
      <c r="FTV615" s="35"/>
      <c r="FTW615" s="2"/>
      <c r="FTX615" s="83"/>
      <c r="FTY615" s="3"/>
      <c r="FTZ615" s="10"/>
      <c r="FUA615" s="10"/>
      <c r="FUB615" s="10"/>
      <c r="FUC615" s="2"/>
      <c r="FUD615" s="2"/>
      <c r="FUE615" s="2"/>
      <c r="FUF615" s="2"/>
      <c r="FUG615" s="2"/>
      <c r="FUH615" s="2"/>
      <c r="FUI615" s="2"/>
      <c r="FUJ615" s="2"/>
      <c r="FUK615" s="2"/>
      <c r="FUL615" s="2"/>
      <c r="FUM615" s="2"/>
      <c r="FUN615" s="35"/>
      <c r="FUO615" s="35"/>
      <c r="FUP615" s="35"/>
      <c r="FUQ615" s="35"/>
      <c r="FUR615" s="2"/>
      <c r="FUS615" s="83"/>
      <c r="FUT615" s="3"/>
      <c r="FUU615" s="10"/>
      <c r="FUV615" s="10"/>
      <c r="FUW615" s="10"/>
      <c r="FUX615" s="2"/>
      <c r="FUY615" s="2"/>
      <c r="FUZ615" s="2"/>
      <c r="FVA615" s="2"/>
      <c r="FVB615" s="2"/>
      <c r="FVC615" s="2"/>
      <c r="FVD615" s="2"/>
      <c r="FVE615" s="2"/>
      <c r="FVF615" s="2"/>
      <c r="FVG615" s="2"/>
      <c r="FVH615" s="2"/>
      <c r="FVI615" s="35"/>
      <c r="FVJ615" s="35"/>
      <c r="FVK615" s="35"/>
      <c r="FVL615" s="35"/>
      <c r="FVM615" s="2"/>
      <c r="FVN615" s="83"/>
      <c r="FVO615" s="3"/>
      <c r="FVP615" s="10"/>
      <c r="FVQ615" s="10"/>
      <c r="FVR615" s="10"/>
      <c r="FVS615" s="2"/>
      <c r="FVT615" s="2"/>
      <c r="FVU615" s="2"/>
      <c r="FVV615" s="2"/>
      <c r="FVW615" s="2"/>
      <c r="FVX615" s="2"/>
      <c r="FVY615" s="2"/>
      <c r="FVZ615" s="2"/>
      <c r="FWA615" s="2"/>
      <c r="FWB615" s="2"/>
      <c r="FWC615" s="2"/>
      <c r="FWD615" s="35"/>
      <c r="FWE615" s="35"/>
      <c r="FWF615" s="35"/>
      <c r="FWG615" s="35"/>
      <c r="FWH615" s="2"/>
      <c r="FWI615" s="83"/>
      <c r="FWJ615" s="3"/>
      <c r="FWK615" s="10"/>
      <c r="FWL615" s="10"/>
      <c r="FWM615" s="10"/>
      <c r="FWN615" s="2"/>
      <c r="FWO615" s="2"/>
      <c r="FWP615" s="2"/>
      <c r="FWQ615" s="2"/>
      <c r="FWR615" s="2"/>
      <c r="FWS615" s="2"/>
      <c r="FWT615" s="2"/>
      <c r="FWU615" s="2"/>
      <c r="FWV615" s="2"/>
      <c r="FWW615" s="2"/>
      <c r="FWX615" s="2"/>
      <c r="FWY615" s="35"/>
      <c r="FWZ615" s="35"/>
      <c r="FXA615" s="35"/>
      <c r="FXB615" s="35"/>
      <c r="FXC615" s="2"/>
      <c r="FXD615" s="83"/>
      <c r="FXE615" s="3"/>
      <c r="FXF615" s="10"/>
      <c r="FXG615" s="10"/>
      <c r="FXH615" s="10"/>
      <c r="FXI615" s="2"/>
      <c r="FXJ615" s="2"/>
      <c r="FXK615" s="2"/>
      <c r="FXL615" s="2"/>
      <c r="FXM615" s="2"/>
      <c r="FXN615" s="2"/>
      <c r="FXO615" s="2"/>
      <c r="FXP615" s="2"/>
      <c r="FXQ615" s="2"/>
      <c r="FXR615" s="2"/>
      <c r="FXS615" s="2"/>
      <c r="FXT615" s="35"/>
      <c r="FXU615" s="35"/>
      <c r="FXV615" s="35"/>
      <c r="FXW615" s="35"/>
      <c r="FXX615" s="2"/>
      <c r="FXY615" s="83"/>
      <c r="FXZ615" s="3"/>
      <c r="FYA615" s="10"/>
      <c r="FYB615" s="10"/>
      <c r="FYC615" s="10"/>
      <c r="FYD615" s="2"/>
      <c r="FYE615" s="2"/>
      <c r="FYF615" s="2"/>
      <c r="FYG615" s="2"/>
      <c r="FYH615" s="2"/>
      <c r="FYI615" s="2"/>
      <c r="FYJ615" s="2"/>
      <c r="FYK615" s="2"/>
      <c r="FYL615" s="2"/>
      <c r="FYM615" s="2"/>
      <c r="FYN615" s="2"/>
      <c r="FYO615" s="35"/>
      <c r="FYP615" s="35"/>
      <c r="FYQ615" s="35"/>
      <c r="FYR615" s="35"/>
      <c r="FYS615" s="2"/>
      <c r="FYT615" s="83"/>
      <c r="FYU615" s="3"/>
      <c r="FYV615" s="10"/>
      <c r="FYW615" s="10"/>
      <c r="FYX615" s="10"/>
      <c r="FYY615" s="2"/>
      <c r="FYZ615" s="2"/>
      <c r="FZA615" s="2"/>
      <c r="FZB615" s="2"/>
      <c r="FZC615" s="2"/>
      <c r="FZD615" s="2"/>
      <c r="FZE615" s="2"/>
      <c r="FZF615" s="2"/>
      <c r="FZG615" s="2"/>
      <c r="FZH615" s="2"/>
      <c r="FZI615" s="2"/>
      <c r="FZJ615" s="35"/>
      <c r="FZK615" s="35"/>
      <c r="FZL615" s="35"/>
      <c r="FZM615" s="35"/>
      <c r="FZN615" s="2"/>
      <c r="FZO615" s="83"/>
      <c r="FZP615" s="3"/>
      <c r="FZQ615" s="10"/>
      <c r="FZR615" s="10"/>
      <c r="FZS615" s="10"/>
      <c r="FZT615" s="2"/>
      <c r="FZU615" s="2"/>
      <c r="FZV615" s="2"/>
      <c r="FZW615" s="2"/>
      <c r="FZX615" s="2"/>
      <c r="FZY615" s="2"/>
      <c r="FZZ615" s="2"/>
      <c r="GAA615" s="2"/>
      <c r="GAB615" s="2"/>
      <c r="GAC615" s="2"/>
      <c r="GAD615" s="2"/>
      <c r="GAE615" s="35"/>
      <c r="GAF615" s="35"/>
      <c r="GAG615" s="35"/>
      <c r="GAH615" s="35"/>
      <c r="GAI615" s="2"/>
      <c r="GAJ615" s="83"/>
      <c r="GAK615" s="3"/>
      <c r="GAL615" s="10"/>
      <c r="GAM615" s="10"/>
      <c r="GAN615" s="10"/>
      <c r="GAO615" s="2"/>
      <c r="GAP615" s="2"/>
      <c r="GAQ615" s="2"/>
      <c r="GAR615" s="2"/>
      <c r="GAS615" s="2"/>
      <c r="GAT615" s="2"/>
      <c r="GAU615" s="2"/>
      <c r="GAV615" s="2"/>
      <c r="GAW615" s="2"/>
      <c r="GAX615" s="2"/>
      <c r="GAY615" s="2"/>
      <c r="GAZ615" s="35"/>
      <c r="GBA615" s="35"/>
      <c r="GBB615" s="35"/>
      <c r="GBC615" s="35"/>
      <c r="GBD615" s="2"/>
      <c r="GBE615" s="83"/>
      <c r="GBF615" s="3"/>
      <c r="GBG615" s="10"/>
      <c r="GBH615" s="10"/>
      <c r="GBI615" s="10"/>
      <c r="GBJ615" s="2"/>
      <c r="GBK615" s="2"/>
      <c r="GBL615" s="2"/>
      <c r="GBM615" s="2"/>
      <c r="GBN615" s="2"/>
      <c r="GBO615" s="2"/>
      <c r="GBP615" s="2"/>
      <c r="GBQ615" s="2"/>
      <c r="GBR615" s="2"/>
      <c r="GBS615" s="2"/>
      <c r="GBT615" s="2"/>
      <c r="GBU615" s="35"/>
      <c r="GBV615" s="35"/>
      <c r="GBW615" s="35"/>
      <c r="GBX615" s="35"/>
      <c r="GBY615" s="2"/>
      <c r="GBZ615" s="83"/>
      <c r="GCA615" s="3"/>
      <c r="GCB615" s="10"/>
      <c r="GCC615" s="10"/>
      <c r="GCD615" s="10"/>
      <c r="GCE615" s="2"/>
      <c r="GCF615" s="2"/>
      <c r="GCG615" s="2"/>
      <c r="GCH615" s="2"/>
      <c r="GCI615" s="2"/>
      <c r="GCJ615" s="2"/>
      <c r="GCK615" s="2"/>
      <c r="GCL615" s="2"/>
      <c r="GCM615" s="2"/>
      <c r="GCN615" s="2"/>
      <c r="GCO615" s="2"/>
      <c r="GCP615" s="35"/>
      <c r="GCQ615" s="35"/>
      <c r="GCR615" s="35"/>
      <c r="GCS615" s="35"/>
      <c r="GCT615" s="2"/>
      <c r="GCU615" s="83"/>
      <c r="GCV615" s="3"/>
      <c r="GCW615" s="10"/>
      <c r="GCX615" s="10"/>
      <c r="GCY615" s="10"/>
      <c r="GCZ615" s="2"/>
      <c r="GDA615" s="2"/>
      <c r="GDB615" s="2"/>
      <c r="GDC615" s="2"/>
      <c r="GDD615" s="2"/>
      <c r="GDE615" s="2"/>
      <c r="GDF615" s="2"/>
      <c r="GDG615" s="2"/>
      <c r="GDH615" s="2"/>
      <c r="GDI615" s="2"/>
      <c r="GDJ615" s="2"/>
      <c r="GDK615" s="35"/>
      <c r="GDL615" s="35"/>
      <c r="GDM615" s="35"/>
      <c r="GDN615" s="35"/>
      <c r="GDO615" s="2"/>
      <c r="GDP615" s="83"/>
      <c r="GDQ615" s="3"/>
      <c r="GDR615" s="10"/>
      <c r="GDS615" s="10"/>
      <c r="GDT615" s="10"/>
      <c r="GDU615" s="2"/>
      <c r="GDV615" s="2"/>
      <c r="GDW615" s="2"/>
      <c r="GDX615" s="2"/>
      <c r="GDY615" s="2"/>
      <c r="GDZ615" s="2"/>
      <c r="GEA615" s="2"/>
      <c r="GEB615" s="2"/>
      <c r="GEC615" s="2"/>
      <c r="GED615" s="2"/>
      <c r="GEE615" s="2"/>
      <c r="GEF615" s="35"/>
      <c r="GEG615" s="35"/>
      <c r="GEH615" s="35"/>
      <c r="GEI615" s="35"/>
      <c r="GEJ615" s="2"/>
      <c r="GEK615" s="83"/>
      <c r="GEL615" s="3"/>
      <c r="GEM615" s="10"/>
      <c r="GEN615" s="10"/>
      <c r="GEO615" s="10"/>
      <c r="GEP615" s="2"/>
      <c r="GEQ615" s="2"/>
      <c r="GER615" s="2"/>
      <c r="GES615" s="2"/>
      <c r="GET615" s="2"/>
      <c r="GEU615" s="2"/>
      <c r="GEV615" s="2"/>
      <c r="GEW615" s="2"/>
      <c r="GEX615" s="2"/>
      <c r="GEY615" s="2"/>
      <c r="GEZ615" s="2"/>
      <c r="GFA615" s="35"/>
      <c r="GFB615" s="35"/>
      <c r="GFC615" s="35"/>
      <c r="GFD615" s="35"/>
      <c r="GFE615" s="2"/>
      <c r="GFF615" s="83"/>
      <c r="GFG615" s="3"/>
      <c r="GFH615" s="10"/>
      <c r="GFI615" s="10"/>
      <c r="GFJ615" s="10"/>
      <c r="GFK615" s="2"/>
      <c r="GFL615" s="2"/>
      <c r="GFM615" s="2"/>
      <c r="GFN615" s="2"/>
      <c r="GFO615" s="2"/>
      <c r="GFP615" s="2"/>
      <c r="GFQ615" s="2"/>
      <c r="GFR615" s="2"/>
      <c r="GFS615" s="2"/>
      <c r="GFT615" s="2"/>
      <c r="GFU615" s="2"/>
      <c r="GFV615" s="35"/>
      <c r="GFW615" s="35"/>
      <c r="GFX615" s="35"/>
      <c r="GFY615" s="35"/>
      <c r="GFZ615" s="2"/>
      <c r="GGA615" s="83"/>
      <c r="GGB615" s="3"/>
      <c r="GGC615" s="10"/>
      <c r="GGD615" s="10"/>
      <c r="GGE615" s="10"/>
      <c r="GGF615" s="2"/>
      <c r="GGG615" s="2"/>
      <c r="GGH615" s="2"/>
      <c r="GGI615" s="2"/>
      <c r="GGJ615" s="2"/>
      <c r="GGK615" s="2"/>
      <c r="GGL615" s="2"/>
      <c r="GGM615" s="2"/>
      <c r="GGN615" s="2"/>
      <c r="GGO615" s="2"/>
      <c r="GGP615" s="2"/>
      <c r="GGQ615" s="35"/>
      <c r="GGR615" s="35"/>
      <c r="GGS615" s="35"/>
      <c r="GGT615" s="35"/>
      <c r="GGU615" s="2"/>
      <c r="GGV615" s="83"/>
      <c r="GGW615" s="3"/>
      <c r="GGX615" s="10"/>
      <c r="GGY615" s="10"/>
      <c r="GGZ615" s="10"/>
      <c r="GHA615" s="2"/>
      <c r="GHB615" s="2"/>
      <c r="GHC615" s="2"/>
      <c r="GHD615" s="2"/>
      <c r="GHE615" s="2"/>
      <c r="GHF615" s="2"/>
      <c r="GHG615" s="2"/>
      <c r="GHH615" s="2"/>
      <c r="GHI615" s="2"/>
      <c r="GHJ615" s="2"/>
      <c r="GHK615" s="2"/>
      <c r="GHL615" s="35"/>
      <c r="GHM615" s="35"/>
      <c r="GHN615" s="35"/>
      <c r="GHO615" s="35"/>
      <c r="GHP615" s="2"/>
      <c r="GHQ615" s="83"/>
      <c r="GHR615" s="3"/>
      <c r="GHS615" s="10"/>
      <c r="GHT615" s="10"/>
      <c r="GHU615" s="10"/>
      <c r="GHV615" s="2"/>
      <c r="GHW615" s="2"/>
      <c r="GHX615" s="2"/>
      <c r="GHY615" s="2"/>
      <c r="GHZ615" s="2"/>
      <c r="GIA615" s="2"/>
      <c r="GIB615" s="2"/>
      <c r="GIC615" s="2"/>
      <c r="GID615" s="2"/>
      <c r="GIE615" s="2"/>
      <c r="GIF615" s="2"/>
      <c r="GIG615" s="35"/>
      <c r="GIH615" s="35"/>
      <c r="GII615" s="35"/>
      <c r="GIJ615" s="35"/>
      <c r="GIK615" s="2"/>
      <c r="GIL615" s="83"/>
      <c r="GIM615" s="3"/>
      <c r="GIN615" s="10"/>
      <c r="GIO615" s="10"/>
      <c r="GIP615" s="10"/>
      <c r="GIQ615" s="2"/>
      <c r="GIR615" s="2"/>
      <c r="GIS615" s="2"/>
      <c r="GIT615" s="2"/>
      <c r="GIU615" s="2"/>
      <c r="GIV615" s="2"/>
      <c r="GIW615" s="2"/>
      <c r="GIX615" s="2"/>
      <c r="GIY615" s="2"/>
      <c r="GIZ615" s="2"/>
      <c r="GJA615" s="2"/>
      <c r="GJB615" s="35"/>
      <c r="GJC615" s="35"/>
      <c r="GJD615" s="35"/>
      <c r="GJE615" s="35"/>
      <c r="GJF615" s="2"/>
      <c r="GJG615" s="83"/>
      <c r="GJH615" s="3"/>
      <c r="GJI615" s="10"/>
      <c r="GJJ615" s="10"/>
      <c r="GJK615" s="10"/>
      <c r="GJL615" s="2"/>
      <c r="GJM615" s="2"/>
      <c r="GJN615" s="2"/>
      <c r="GJO615" s="2"/>
      <c r="GJP615" s="2"/>
      <c r="GJQ615" s="2"/>
      <c r="GJR615" s="2"/>
      <c r="GJS615" s="2"/>
      <c r="GJT615" s="2"/>
      <c r="GJU615" s="2"/>
      <c r="GJV615" s="2"/>
      <c r="GJW615" s="35"/>
      <c r="GJX615" s="35"/>
      <c r="GJY615" s="35"/>
      <c r="GJZ615" s="35"/>
      <c r="GKA615" s="2"/>
      <c r="GKB615" s="83"/>
      <c r="GKC615" s="3"/>
      <c r="GKD615" s="10"/>
      <c r="GKE615" s="10"/>
      <c r="GKF615" s="10"/>
      <c r="GKG615" s="2"/>
      <c r="GKH615" s="2"/>
      <c r="GKI615" s="2"/>
      <c r="GKJ615" s="2"/>
      <c r="GKK615" s="2"/>
      <c r="GKL615" s="2"/>
      <c r="GKM615" s="2"/>
      <c r="GKN615" s="2"/>
      <c r="GKO615" s="2"/>
      <c r="GKP615" s="2"/>
      <c r="GKQ615" s="2"/>
      <c r="GKR615" s="35"/>
      <c r="GKS615" s="35"/>
      <c r="GKT615" s="35"/>
      <c r="GKU615" s="35"/>
      <c r="GKV615" s="2"/>
      <c r="GKW615" s="83"/>
      <c r="GKX615" s="3"/>
      <c r="GKY615" s="10"/>
      <c r="GKZ615" s="10"/>
      <c r="GLA615" s="10"/>
      <c r="GLB615" s="2"/>
      <c r="GLC615" s="2"/>
      <c r="GLD615" s="2"/>
      <c r="GLE615" s="2"/>
      <c r="GLF615" s="2"/>
      <c r="GLG615" s="2"/>
      <c r="GLH615" s="2"/>
      <c r="GLI615" s="2"/>
      <c r="GLJ615" s="2"/>
      <c r="GLK615" s="2"/>
      <c r="GLL615" s="2"/>
      <c r="GLM615" s="35"/>
      <c r="GLN615" s="35"/>
      <c r="GLO615" s="35"/>
      <c r="GLP615" s="35"/>
      <c r="GLQ615" s="2"/>
      <c r="GLR615" s="83"/>
      <c r="GLS615" s="3"/>
      <c r="GLT615" s="10"/>
      <c r="GLU615" s="10"/>
      <c r="GLV615" s="10"/>
      <c r="GLW615" s="2"/>
      <c r="GLX615" s="2"/>
      <c r="GLY615" s="2"/>
      <c r="GLZ615" s="2"/>
      <c r="GMA615" s="2"/>
      <c r="GMB615" s="2"/>
      <c r="GMC615" s="2"/>
      <c r="GMD615" s="2"/>
      <c r="GME615" s="2"/>
      <c r="GMF615" s="2"/>
      <c r="GMG615" s="2"/>
      <c r="GMH615" s="35"/>
      <c r="GMI615" s="35"/>
      <c r="GMJ615" s="35"/>
      <c r="GMK615" s="35"/>
      <c r="GML615" s="2"/>
      <c r="GMM615" s="83"/>
      <c r="GMN615" s="3"/>
      <c r="GMO615" s="10"/>
      <c r="GMP615" s="10"/>
      <c r="GMQ615" s="10"/>
      <c r="GMR615" s="2"/>
      <c r="GMS615" s="2"/>
      <c r="GMT615" s="2"/>
      <c r="GMU615" s="2"/>
      <c r="GMV615" s="2"/>
      <c r="GMW615" s="2"/>
      <c r="GMX615" s="2"/>
      <c r="GMY615" s="2"/>
      <c r="GMZ615" s="2"/>
      <c r="GNA615" s="2"/>
      <c r="GNB615" s="2"/>
      <c r="GNC615" s="35"/>
      <c r="GND615" s="35"/>
      <c r="GNE615" s="35"/>
      <c r="GNF615" s="35"/>
      <c r="GNG615" s="2"/>
      <c r="GNH615" s="83"/>
      <c r="GNI615" s="3"/>
      <c r="GNJ615" s="10"/>
      <c r="GNK615" s="10"/>
      <c r="GNL615" s="10"/>
      <c r="GNM615" s="2"/>
      <c r="GNN615" s="2"/>
      <c r="GNO615" s="2"/>
      <c r="GNP615" s="2"/>
      <c r="GNQ615" s="2"/>
      <c r="GNR615" s="2"/>
      <c r="GNS615" s="2"/>
      <c r="GNT615" s="2"/>
      <c r="GNU615" s="2"/>
      <c r="GNV615" s="2"/>
      <c r="GNW615" s="2"/>
      <c r="GNX615" s="35"/>
      <c r="GNY615" s="35"/>
      <c r="GNZ615" s="35"/>
      <c r="GOA615" s="35"/>
      <c r="GOB615" s="2"/>
      <c r="GOC615" s="83"/>
      <c r="GOD615" s="3"/>
      <c r="GOE615" s="10"/>
      <c r="GOF615" s="10"/>
      <c r="GOG615" s="10"/>
      <c r="GOH615" s="2"/>
      <c r="GOI615" s="2"/>
      <c r="GOJ615" s="2"/>
      <c r="GOK615" s="2"/>
      <c r="GOL615" s="2"/>
      <c r="GOM615" s="2"/>
      <c r="GON615" s="2"/>
      <c r="GOO615" s="2"/>
      <c r="GOP615" s="2"/>
      <c r="GOQ615" s="2"/>
      <c r="GOR615" s="2"/>
      <c r="GOS615" s="35"/>
      <c r="GOT615" s="35"/>
      <c r="GOU615" s="35"/>
      <c r="GOV615" s="35"/>
      <c r="GOW615" s="2"/>
      <c r="GOX615" s="83"/>
      <c r="GOY615" s="3"/>
      <c r="GOZ615" s="10"/>
      <c r="GPA615" s="10"/>
      <c r="GPB615" s="10"/>
      <c r="GPC615" s="2"/>
      <c r="GPD615" s="2"/>
      <c r="GPE615" s="2"/>
      <c r="GPF615" s="2"/>
      <c r="GPG615" s="2"/>
      <c r="GPH615" s="2"/>
      <c r="GPI615" s="2"/>
      <c r="GPJ615" s="2"/>
      <c r="GPK615" s="2"/>
      <c r="GPL615" s="2"/>
      <c r="GPM615" s="2"/>
      <c r="GPN615" s="35"/>
      <c r="GPO615" s="35"/>
      <c r="GPP615" s="35"/>
      <c r="GPQ615" s="35"/>
      <c r="GPR615" s="2"/>
      <c r="GPS615" s="83"/>
      <c r="GPT615" s="3"/>
      <c r="GPU615" s="10"/>
      <c r="GPV615" s="10"/>
      <c r="GPW615" s="10"/>
      <c r="GPX615" s="2"/>
      <c r="GPY615" s="2"/>
      <c r="GPZ615" s="2"/>
      <c r="GQA615" s="2"/>
      <c r="GQB615" s="2"/>
      <c r="GQC615" s="2"/>
      <c r="GQD615" s="2"/>
      <c r="GQE615" s="2"/>
      <c r="GQF615" s="2"/>
      <c r="GQG615" s="2"/>
      <c r="GQH615" s="2"/>
      <c r="GQI615" s="35"/>
      <c r="GQJ615" s="35"/>
      <c r="GQK615" s="35"/>
      <c r="GQL615" s="35"/>
      <c r="GQM615" s="2"/>
      <c r="GQN615" s="83"/>
      <c r="GQO615" s="3"/>
      <c r="GQP615" s="10"/>
      <c r="GQQ615" s="10"/>
      <c r="GQR615" s="10"/>
      <c r="GQS615" s="2"/>
      <c r="GQT615" s="2"/>
      <c r="GQU615" s="2"/>
      <c r="GQV615" s="2"/>
      <c r="GQW615" s="2"/>
      <c r="GQX615" s="2"/>
      <c r="GQY615" s="2"/>
      <c r="GQZ615" s="2"/>
      <c r="GRA615" s="2"/>
      <c r="GRB615" s="2"/>
      <c r="GRC615" s="2"/>
      <c r="GRD615" s="35"/>
      <c r="GRE615" s="35"/>
      <c r="GRF615" s="35"/>
      <c r="GRG615" s="35"/>
      <c r="GRH615" s="2"/>
      <c r="GRI615" s="83"/>
      <c r="GRJ615" s="3"/>
      <c r="GRK615" s="10"/>
      <c r="GRL615" s="10"/>
      <c r="GRM615" s="10"/>
      <c r="GRN615" s="2"/>
      <c r="GRO615" s="2"/>
      <c r="GRP615" s="2"/>
      <c r="GRQ615" s="2"/>
      <c r="GRR615" s="2"/>
      <c r="GRS615" s="2"/>
      <c r="GRT615" s="2"/>
      <c r="GRU615" s="2"/>
      <c r="GRV615" s="2"/>
      <c r="GRW615" s="2"/>
      <c r="GRX615" s="2"/>
      <c r="GRY615" s="35"/>
      <c r="GRZ615" s="35"/>
      <c r="GSA615" s="35"/>
      <c r="GSB615" s="35"/>
      <c r="GSC615" s="2"/>
      <c r="GSD615" s="83"/>
      <c r="GSE615" s="3"/>
      <c r="GSF615" s="10"/>
      <c r="GSG615" s="10"/>
      <c r="GSH615" s="10"/>
      <c r="GSI615" s="2"/>
      <c r="GSJ615" s="2"/>
      <c r="GSK615" s="2"/>
      <c r="GSL615" s="2"/>
      <c r="GSM615" s="2"/>
      <c r="GSN615" s="2"/>
      <c r="GSO615" s="2"/>
      <c r="GSP615" s="2"/>
      <c r="GSQ615" s="2"/>
      <c r="GSR615" s="2"/>
      <c r="GSS615" s="2"/>
      <c r="GST615" s="35"/>
      <c r="GSU615" s="35"/>
      <c r="GSV615" s="35"/>
      <c r="GSW615" s="35"/>
      <c r="GSX615" s="2"/>
      <c r="GSY615" s="83"/>
      <c r="GSZ615" s="3"/>
      <c r="GTA615" s="10"/>
      <c r="GTB615" s="10"/>
      <c r="GTC615" s="10"/>
      <c r="GTD615" s="2"/>
      <c r="GTE615" s="2"/>
      <c r="GTF615" s="2"/>
      <c r="GTG615" s="2"/>
      <c r="GTH615" s="2"/>
      <c r="GTI615" s="2"/>
      <c r="GTJ615" s="2"/>
      <c r="GTK615" s="2"/>
      <c r="GTL615" s="2"/>
      <c r="GTM615" s="2"/>
      <c r="GTN615" s="2"/>
      <c r="GTO615" s="35"/>
      <c r="GTP615" s="35"/>
      <c r="GTQ615" s="35"/>
      <c r="GTR615" s="35"/>
      <c r="GTS615" s="2"/>
      <c r="GTT615" s="83"/>
      <c r="GTU615" s="3"/>
      <c r="GTV615" s="10"/>
      <c r="GTW615" s="10"/>
      <c r="GTX615" s="10"/>
      <c r="GTY615" s="2"/>
      <c r="GTZ615" s="2"/>
      <c r="GUA615" s="2"/>
      <c r="GUB615" s="2"/>
      <c r="GUC615" s="2"/>
      <c r="GUD615" s="2"/>
      <c r="GUE615" s="2"/>
      <c r="GUF615" s="2"/>
      <c r="GUG615" s="2"/>
      <c r="GUH615" s="2"/>
      <c r="GUI615" s="2"/>
      <c r="GUJ615" s="35"/>
      <c r="GUK615" s="35"/>
      <c r="GUL615" s="35"/>
      <c r="GUM615" s="35"/>
      <c r="GUN615" s="2"/>
      <c r="GUO615" s="83"/>
      <c r="GUP615" s="3"/>
      <c r="GUQ615" s="10"/>
      <c r="GUR615" s="10"/>
      <c r="GUS615" s="10"/>
      <c r="GUT615" s="2"/>
      <c r="GUU615" s="2"/>
      <c r="GUV615" s="2"/>
      <c r="GUW615" s="2"/>
      <c r="GUX615" s="2"/>
      <c r="GUY615" s="2"/>
      <c r="GUZ615" s="2"/>
      <c r="GVA615" s="2"/>
      <c r="GVB615" s="2"/>
      <c r="GVC615" s="2"/>
      <c r="GVD615" s="2"/>
      <c r="GVE615" s="35"/>
      <c r="GVF615" s="35"/>
      <c r="GVG615" s="35"/>
      <c r="GVH615" s="35"/>
      <c r="GVI615" s="2"/>
      <c r="GVJ615" s="83"/>
      <c r="GVK615" s="3"/>
      <c r="GVL615" s="10"/>
      <c r="GVM615" s="10"/>
      <c r="GVN615" s="10"/>
      <c r="GVO615" s="2"/>
      <c r="GVP615" s="2"/>
      <c r="GVQ615" s="2"/>
      <c r="GVR615" s="2"/>
      <c r="GVS615" s="2"/>
      <c r="GVT615" s="2"/>
      <c r="GVU615" s="2"/>
      <c r="GVV615" s="2"/>
      <c r="GVW615" s="2"/>
      <c r="GVX615" s="2"/>
      <c r="GVY615" s="2"/>
      <c r="GVZ615" s="35"/>
      <c r="GWA615" s="35"/>
      <c r="GWB615" s="35"/>
      <c r="GWC615" s="35"/>
      <c r="GWD615" s="2"/>
      <c r="GWE615" s="83"/>
      <c r="GWF615" s="3"/>
      <c r="GWG615" s="10"/>
      <c r="GWH615" s="10"/>
      <c r="GWI615" s="10"/>
      <c r="GWJ615" s="2"/>
      <c r="GWK615" s="2"/>
      <c r="GWL615" s="2"/>
      <c r="GWM615" s="2"/>
      <c r="GWN615" s="2"/>
      <c r="GWO615" s="2"/>
      <c r="GWP615" s="2"/>
      <c r="GWQ615" s="2"/>
      <c r="GWR615" s="2"/>
      <c r="GWS615" s="2"/>
      <c r="GWT615" s="2"/>
      <c r="GWU615" s="35"/>
      <c r="GWV615" s="35"/>
      <c r="GWW615" s="35"/>
      <c r="GWX615" s="35"/>
      <c r="GWY615" s="2"/>
      <c r="GWZ615" s="83"/>
      <c r="GXA615" s="3"/>
      <c r="GXB615" s="10"/>
      <c r="GXC615" s="10"/>
      <c r="GXD615" s="10"/>
      <c r="GXE615" s="2"/>
      <c r="GXF615" s="2"/>
      <c r="GXG615" s="2"/>
      <c r="GXH615" s="2"/>
      <c r="GXI615" s="2"/>
      <c r="GXJ615" s="2"/>
      <c r="GXK615" s="2"/>
      <c r="GXL615" s="2"/>
      <c r="GXM615" s="2"/>
      <c r="GXN615" s="2"/>
      <c r="GXO615" s="2"/>
      <c r="GXP615" s="35"/>
      <c r="GXQ615" s="35"/>
      <c r="GXR615" s="35"/>
      <c r="GXS615" s="35"/>
      <c r="GXT615" s="2"/>
      <c r="GXU615" s="83"/>
      <c r="GXV615" s="3"/>
      <c r="GXW615" s="10"/>
      <c r="GXX615" s="10"/>
      <c r="GXY615" s="10"/>
      <c r="GXZ615" s="2"/>
      <c r="GYA615" s="2"/>
      <c r="GYB615" s="2"/>
      <c r="GYC615" s="2"/>
      <c r="GYD615" s="2"/>
      <c r="GYE615" s="2"/>
      <c r="GYF615" s="2"/>
      <c r="GYG615" s="2"/>
      <c r="GYH615" s="2"/>
      <c r="GYI615" s="2"/>
      <c r="GYJ615" s="2"/>
      <c r="GYK615" s="35"/>
      <c r="GYL615" s="35"/>
      <c r="GYM615" s="35"/>
      <c r="GYN615" s="35"/>
      <c r="GYO615" s="2"/>
      <c r="GYP615" s="83"/>
      <c r="GYQ615" s="3"/>
      <c r="GYR615" s="10"/>
      <c r="GYS615" s="10"/>
      <c r="GYT615" s="10"/>
      <c r="GYU615" s="2"/>
      <c r="GYV615" s="2"/>
      <c r="GYW615" s="2"/>
      <c r="GYX615" s="2"/>
      <c r="GYY615" s="2"/>
      <c r="GYZ615" s="2"/>
      <c r="GZA615" s="2"/>
      <c r="GZB615" s="2"/>
      <c r="GZC615" s="2"/>
      <c r="GZD615" s="2"/>
      <c r="GZE615" s="2"/>
      <c r="GZF615" s="35"/>
      <c r="GZG615" s="35"/>
      <c r="GZH615" s="35"/>
      <c r="GZI615" s="35"/>
      <c r="GZJ615" s="2"/>
      <c r="GZK615" s="83"/>
      <c r="GZL615" s="3"/>
      <c r="GZM615" s="10"/>
      <c r="GZN615" s="10"/>
      <c r="GZO615" s="10"/>
      <c r="GZP615" s="2"/>
      <c r="GZQ615" s="2"/>
      <c r="GZR615" s="2"/>
      <c r="GZS615" s="2"/>
      <c r="GZT615" s="2"/>
      <c r="GZU615" s="2"/>
      <c r="GZV615" s="2"/>
      <c r="GZW615" s="2"/>
      <c r="GZX615" s="2"/>
      <c r="GZY615" s="2"/>
      <c r="GZZ615" s="2"/>
      <c r="HAA615" s="35"/>
      <c r="HAB615" s="35"/>
      <c r="HAC615" s="35"/>
      <c r="HAD615" s="35"/>
      <c r="HAE615" s="2"/>
      <c r="HAF615" s="83"/>
      <c r="HAG615" s="3"/>
      <c r="HAH615" s="10"/>
      <c r="HAI615" s="10"/>
      <c r="HAJ615" s="10"/>
      <c r="HAK615" s="2"/>
      <c r="HAL615" s="2"/>
      <c r="HAM615" s="2"/>
      <c r="HAN615" s="2"/>
      <c r="HAO615" s="2"/>
      <c r="HAP615" s="2"/>
      <c r="HAQ615" s="2"/>
      <c r="HAR615" s="2"/>
      <c r="HAS615" s="2"/>
      <c r="HAT615" s="2"/>
      <c r="HAU615" s="2"/>
      <c r="HAV615" s="35"/>
      <c r="HAW615" s="35"/>
      <c r="HAX615" s="35"/>
      <c r="HAY615" s="35"/>
      <c r="HAZ615" s="2"/>
      <c r="HBA615" s="83"/>
      <c r="HBB615" s="3"/>
      <c r="HBC615" s="10"/>
      <c r="HBD615" s="10"/>
      <c r="HBE615" s="10"/>
      <c r="HBF615" s="2"/>
      <c r="HBG615" s="2"/>
      <c r="HBH615" s="2"/>
      <c r="HBI615" s="2"/>
      <c r="HBJ615" s="2"/>
      <c r="HBK615" s="2"/>
      <c r="HBL615" s="2"/>
      <c r="HBM615" s="2"/>
      <c r="HBN615" s="2"/>
      <c r="HBO615" s="2"/>
      <c r="HBP615" s="2"/>
      <c r="HBQ615" s="35"/>
      <c r="HBR615" s="35"/>
      <c r="HBS615" s="35"/>
      <c r="HBT615" s="35"/>
      <c r="HBU615" s="2"/>
      <c r="HBV615" s="83"/>
      <c r="HBW615" s="3"/>
      <c r="HBX615" s="10"/>
      <c r="HBY615" s="10"/>
      <c r="HBZ615" s="10"/>
      <c r="HCA615" s="2"/>
      <c r="HCB615" s="2"/>
      <c r="HCC615" s="2"/>
      <c r="HCD615" s="2"/>
      <c r="HCE615" s="2"/>
      <c r="HCF615" s="2"/>
      <c r="HCG615" s="2"/>
      <c r="HCH615" s="2"/>
      <c r="HCI615" s="2"/>
      <c r="HCJ615" s="2"/>
      <c r="HCK615" s="2"/>
      <c r="HCL615" s="35"/>
      <c r="HCM615" s="35"/>
      <c r="HCN615" s="35"/>
      <c r="HCO615" s="35"/>
      <c r="HCP615" s="2"/>
      <c r="HCQ615" s="83"/>
      <c r="HCR615" s="3"/>
      <c r="HCS615" s="10"/>
      <c r="HCT615" s="10"/>
      <c r="HCU615" s="10"/>
      <c r="HCV615" s="2"/>
      <c r="HCW615" s="2"/>
      <c r="HCX615" s="2"/>
      <c r="HCY615" s="2"/>
      <c r="HCZ615" s="2"/>
      <c r="HDA615" s="2"/>
      <c r="HDB615" s="2"/>
      <c r="HDC615" s="2"/>
      <c r="HDD615" s="2"/>
      <c r="HDE615" s="2"/>
      <c r="HDF615" s="2"/>
      <c r="HDG615" s="35"/>
      <c r="HDH615" s="35"/>
      <c r="HDI615" s="35"/>
      <c r="HDJ615" s="35"/>
      <c r="HDK615" s="2"/>
      <c r="HDL615" s="83"/>
      <c r="HDM615" s="3"/>
      <c r="HDN615" s="10"/>
      <c r="HDO615" s="10"/>
      <c r="HDP615" s="10"/>
      <c r="HDQ615" s="2"/>
      <c r="HDR615" s="2"/>
      <c r="HDS615" s="2"/>
      <c r="HDT615" s="2"/>
      <c r="HDU615" s="2"/>
      <c r="HDV615" s="2"/>
      <c r="HDW615" s="2"/>
      <c r="HDX615" s="2"/>
      <c r="HDY615" s="2"/>
      <c r="HDZ615" s="2"/>
      <c r="HEA615" s="2"/>
      <c r="HEB615" s="35"/>
      <c r="HEC615" s="35"/>
      <c r="HED615" s="35"/>
      <c r="HEE615" s="35"/>
      <c r="HEF615" s="2"/>
      <c r="HEG615" s="83"/>
      <c r="HEH615" s="3"/>
      <c r="HEI615" s="10"/>
      <c r="HEJ615" s="10"/>
      <c r="HEK615" s="10"/>
      <c r="HEL615" s="2"/>
      <c r="HEM615" s="2"/>
      <c r="HEN615" s="2"/>
      <c r="HEO615" s="2"/>
      <c r="HEP615" s="2"/>
      <c r="HEQ615" s="2"/>
      <c r="HER615" s="2"/>
      <c r="HES615" s="2"/>
      <c r="HET615" s="2"/>
      <c r="HEU615" s="2"/>
      <c r="HEV615" s="2"/>
      <c r="HEW615" s="35"/>
      <c r="HEX615" s="35"/>
      <c r="HEY615" s="35"/>
      <c r="HEZ615" s="35"/>
      <c r="HFA615" s="2"/>
      <c r="HFB615" s="83"/>
      <c r="HFC615" s="3"/>
      <c r="HFD615" s="10"/>
      <c r="HFE615" s="10"/>
      <c r="HFF615" s="10"/>
      <c r="HFG615" s="2"/>
      <c r="HFH615" s="2"/>
      <c r="HFI615" s="2"/>
      <c r="HFJ615" s="2"/>
      <c r="HFK615" s="2"/>
      <c r="HFL615" s="2"/>
      <c r="HFM615" s="2"/>
      <c r="HFN615" s="2"/>
      <c r="HFO615" s="2"/>
      <c r="HFP615" s="2"/>
      <c r="HFQ615" s="2"/>
      <c r="HFR615" s="35"/>
      <c r="HFS615" s="35"/>
      <c r="HFT615" s="35"/>
      <c r="HFU615" s="35"/>
      <c r="HFV615" s="2"/>
      <c r="HFW615" s="83"/>
      <c r="HFX615" s="3"/>
      <c r="HFY615" s="10"/>
      <c r="HFZ615" s="10"/>
      <c r="HGA615" s="10"/>
      <c r="HGB615" s="2"/>
      <c r="HGC615" s="2"/>
      <c r="HGD615" s="2"/>
      <c r="HGE615" s="2"/>
      <c r="HGF615" s="2"/>
      <c r="HGG615" s="2"/>
      <c r="HGH615" s="2"/>
      <c r="HGI615" s="2"/>
      <c r="HGJ615" s="2"/>
      <c r="HGK615" s="2"/>
      <c r="HGL615" s="2"/>
      <c r="HGM615" s="35"/>
      <c r="HGN615" s="35"/>
      <c r="HGO615" s="35"/>
      <c r="HGP615" s="35"/>
      <c r="HGQ615" s="2"/>
      <c r="HGR615" s="83"/>
      <c r="HGS615" s="3"/>
      <c r="HGT615" s="10"/>
      <c r="HGU615" s="10"/>
      <c r="HGV615" s="10"/>
      <c r="HGW615" s="2"/>
      <c r="HGX615" s="2"/>
      <c r="HGY615" s="2"/>
      <c r="HGZ615" s="2"/>
      <c r="HHA615" s="2"/>
      <c r="HHB615" s="2"/>
      <c r="HHC615" s="2"/>
      <c r="HHD615" s="2"/>
      <c r="HHE615" s="2"/>
      <c r="HHF615" s="2"/>
      <c r="HHG615" s="2"/>
      <c r="HHH615" s="35"/>
      <c r="HHI615" s="35"/>
      <c r="HHJ615" s="35"/>
      <c r="HHK615" s="35"/>
      <c r="HHL615" s="2"/>
      <c r="HHM615" s="83"/>
      <c r="HHN615" s="3"/>
      <c r="HHO615" s="10"/>
      <c r="HHP615" s="10"/>
      <c r="HHQ615" s="10"/>
      <c r="HHR615" s="2"/>
      <c r="HHS615" s="2"/>
      <c r="HHT615" s="2"/>
      <c r="HHU615" s="2"/>
      <c r="HHV615" s="2"/>
      <c r="HHW615" s="2"/>
      <c r="HHX615" s="2"/>
      <c r="HHY615" s="2"/>
      <c r="HHZ615" s="2"/>
      <c r="HIA615" s="2"/>
      <c r="HIB615" s="2"/>
      <c r="HIC615" s="35"/>
      <c r="HID615" s="35"/>
      <c r="HIE615" s="35"/>
      <c r="HIF615" s="35"/>
      <c r="HIG615" s="2"/>
      <c r="HIH615" s="83"/>
      <c r="HII615" s="3"/>
      <c r="HIJ615" s="10"/>
      <c r="HIK615" s="10"/>
      <c r="HIL615" s="10"/>
      <c r="HIM615" s="2"/>
      <c r="HIN615" s="2"/>
      <c r="HIO615" s="2"/>
      <c r="HIP615" s="2"/>
      <c r="HIQ615" s="2"/>
      <c r="HIR615" s="2"/>
      <c r="HIS615" s="2"/>
      <c r="HIT615" s="2"/>
      <c r="HIU615" s="2"/>
      <c r="HIV615" s="2"/>
      <c r="HIW615" s="2"/>
      <c r="HIX615" s="35"/>
      <c r="HIY615" s="35"/>
      <c r="HIZ615" s="35"/>
      <c r="HJA615" s="35"/>
      <c r="HJB615" s="2"/>
      <c r="HJC615" s="83"/>
      <c r="HJD615" s="3"/>
      <c r="HJE615" s="10"/>
      <c r="HJF615" s="10"/>
      <c r="HJG615" s="10"/>
      <c r="HJH615" s="2"/>
      <c r="HJI615" s="2"/>
      <c r="HJJ615" s="2"/>
      <c r="HJK615" s="2"/>
      <c r="HJL615" s="2"/>
      <c r="HJM615" s="2"/>
      <c r="HJN615" s="2"/>
      <c r="HJO615" s="2"/>
      <c r="HJP615" s="2"/>
      <c r="HJQ615" s="2"/>
      <c r="HJR615" s="2"/>
      <c r="HJS615" s="35"/>
      <c r="HJT615" s="35"/>
      <c r="HJU615" s="35"/>
      <c r="HJV615" s="35"/>
      <c r="HJW615" s="2"/>
      <c r="HJX615" s="83"/>
      <c r="HJY615" s="3"/>
      <c r="HJZ615" s="10"/>
      <c r="HKA615" s="10"/>
      <c r="HKB615" s="10"/>
      <c r="HKC615" s="2"/>
      <c r="HKD615" s="2"/>
      <c r="HKE615" s="2"/>
      <c r="HKF615" s="2"/>
      <c r="HKG615" s="2"/>
      <c r="HKH615" s="2"/>
      <c r="HKI615" s="2"/>
      <c r="HKJ615" s="2"/>
      <c r="HKK615" s="2"/>
      <c r="HKL615" s="2"/>
      <c r="HKM615" s="2"/>
      <c r="HKN615" s="35"/>
      <c r="HKO615" s="35"/>
      <c r="HKP615" s="35"/>
      <c r="HKQ615" s="35"/>
      <c r="HKR615" s="2"/>
      <c r="HKS615" s="83"/>
      <c r="HKT615" s="3"/>
      <c r="HKU615" s="10"/>
      <c r="HKV615" s="10"/>
      <c r="HKW615" s="10"/>
      <c r="HKX615" s="2"/>
      <c r="HKY615" s="2"/>
      <c r="HKZ615" s="2"/>
      <c r="HLA615" s="2"/>
      <c r="HLB615" s="2"/>
      <c r="HLC615" s="2"/>
      <c r="HLD615" s="2"/>
      <c r="HLE615" s="2"/>
      <c r="HLF615" s="2"/>
      <c r="HLG615" s="2"/>
      <c r="HLH615" s="2"/>
      <c r="HLI615" s="35"/>
      <c r="HLJ615" s="35"/>
      <c r="HLK615" s="35"/>
      <c r="HLL615" s="35"/>
      <c r="HLM615" s="2"/>
      <c r="HLN615" s="83"/>
      <c r="HLO615" s="3"/>
      <c r="HLP615" s="10"/>
      <c r="HLQ615" s="10"/>
      <c r="HLR615" s="10"/>
      <c r="HLS615" s="2"/>
      <c r="HLT615" s="2"/>
      <c r="HLU615" s="2"/>
      <c r="HLV615" s="2"/>
      <c r="HLW615" s="2"/>
      <c r="HLX615" s="2"/>
      <c r="HLY615" s="2"/>
      <c r="HLZ615" s="2"/>
      <c r="HMA615" s="2"/>
      <c r="HMB615" s="2"/>
      <c r="HMC615" s="2"/>
      <c r="HMD615" s="35"/>
      <c r="HME615" s="35"/>
      <c r="HMF615" s="35"/>
      <c r="HMG615" s="35"/>
      <c r="HMH615" s="2"/>
      <c r="HMI615" s="83"/>
      <c r="HMJ615" s="3"/>
      <c r="HMK615" s="10"/>
      <c r="HML615" s="10"/>
      <c r="HMM615" s="10"/>
      <c r="HMN615" s="2"/>
      <c r="HMO615" s="2"/>
      <c r="HMP615" s="2"/>
      <c r="HMQ615" s="2"/>
      <c r="HMR615" s="2"/>
      <c r="HMS615" s="2"/>
      <c r="HMT615" s="2"/>
      <c r="HMU615" s="2"/>
      <c r="HMV615" s="2"/>
      <c r="HMW615" s="2"/>
      <c r="HMX615" s="2"/>
      <c r="HMY615" s="35"/>
      <c r="HMZ615" s="35"/>
      <c r="HNA615" s="35"/>
      <c r="HNB615" s="35"/>
      <c r="HNC615" s="2"/>
      <c r="HND615" s="83"/>
      <c r="HNE615" s="3"/>
      <c r="HNF615" s="10"/>
      <c r="HNG615" s="10"/>
      <c r="HNH615" s="10"/>
      <c r="HNI615" s="2"/>
      <c r="HNJ615" s="2"/>
      <c r="HNK615" s="2"/>
      <c r="HNL615" s="2"/>
      <c r="HNM615" s="2"/>
      <c r="HNN615" s="2"/>
      <c r="HNO615" s="2"/>
      <c r="HNP615" s="2"/>
      <c r="HNQ615" s="2"/>
      <c r="HNR615" s="2"/>
      <c r="HNS615" s="2"/>
      <c r="HNT615" s="35"/>
      <c r="HNU615" s="35"/>
      <c r="HNV615" s="35"/>
      <c r="HNW615" s="35"/>
      <c r="HNX615" s="2"/>
      <c r="HNY615" s="83"/>
      <c r="HNZ615" s="3"/>
      <c r="HOA615" s="10"/>
      <c r="HOB615" s="10"/>
      <c r="HOC615" s="10"/>
      <c r="HOD615" s="2"/>
      <c r="HOE615" s="2"/>
      <c r="HOF615" s="2"/>
      <c r="HOG615" s="2"/>
      <c r="HOH615" s="2"/>
      <c r="HOI615" s="2"/>
      <c r="HOJ615" s="2"/>
      <c r="HOK615" s="2"/>
      <c r="HOL615" s="2"/>
      <c r="HOM615" s="2"/>
      <c r="HON615" s="2"/>
      <c r="HOO615" s="35"/>
      <c r="HOP615" s="35"/>
      <c r="HOQ615" s="35"/>
      <c r="HOR615" s="35"/>
      <c r="HOS615" s="2"/>
      <c r="HOT615" s="83"/>
      <c r="HOU615" s="3"/>
      <c r="HOV615" s="10"/>
      <c r="HOW615" s="10"/>
      <c r="HOX615" s="10"/>
      <c r="HOY615" s="2"/>
      <c r="HOZ615" s="2"/>
      <c r="HPA615" s="2"/>
      <c r="HPB615" s="2"/>
      <c r="HPC615" s="2"/>
      <c r="HPD615" s="2"/>
      <c r="HPE615" s="2"/>
      <c r="HPF615" s="2"/>
      <c r="HPG615" s="2"/>
      <c r="HPH615" s="2"/>
      <c r="HPI615" s="2"/>
      <c r="HPJ615" s="35"/>
      <c r="HPK615" s="35"/>
      <c r="HPL615" s="35"/>
      <c r="HPM615" s="35"/>
      <c r="HPN615" s="2"/>
      <c r="HPO615" s="83"/>
      <c r="HPP615" s="3"/>
      <c r="HPQ615" s="10"/>
      <c r="HPR615" s="10"/>
      <c r="HPS615" s="10"/>
      <c r="HPT615" s="2"/>
      <c r="HPU615" s="2"/>
      <c r="HPV615" s="2"/>
      <c r="HPW615" s="2"/>
      <c r="HPX615" s="2"/>
      <c r="HPY615" s="2"/>
      <c r="HPZ615" s="2"/>
      <c r="HQA615" s="2"/>
      <c r="HQB615" s="2"/>
      <c r="HQC615" s="2"/>
      <c r="HQD615" s="2"/>
      <c r="HQE615" s="35"/>
      <c r="HQF615" s="35"/>
      <c r="HQG615" s="35"/>
      <c r="HQH615" s="35"/>
      <c r="HQI615" s="2"/>
      <c r="HQJ615" s="83"/>
      <c r="HQK615" s="3"/>
      <c r="HQL615" s="10"/>
      <c r="HQM615" s="10"/>
      <c r="HQN615" s="10"/>
      <c r="HQO615" s="2"/>
      <c r="HQP615" s="2"/>
      <c r="HQQ615" s="2"/>
      <c r="HQR615" s="2"/>
      <c r="HQS615" s="2"/>
      <c r="HQT615" s="2"/>
      <c r="HQU615" s="2"/>
      <c r="HQV615" s="2"/>
      <c r="HQW615" s="2"/>
      <c r="HQX615" s="2"/>
      <c r="HQY615" s="2"/>
      <c r="HQZ615" s="35"/>
      <c r="HRA615" s="35"/>
      <c r="HRB615" s="35"/>
      <c r="HRC615" s="35"/>
      <c r="HRD615" s="2"/>
      <c r="HRE615" s="83"/>
      <c r="HRF615" s="3"/>
      <c r="HRG615" s="10"/>
      <c r="HRH615" s="10"/>
      <c r="HRI615" s="10"/>
      <c r="HRJ615" s="2"/>
      <c r="HRK615" s="2"/>
      <c r="HRL615" s="2"/>
      <c r="HRM615" s="2"/>
      <c r="HRN615" s="2"/>
      <c r="HRO615" s="2"/>
      <c r="HRP615" s="2"/>
      <c r="HRQ615" s="2"/>
      <c r="HRR615" s="2"/>
      <c r="HRS615" s="2"/>
      <c r="HRT615" s="2"/>
      <c r="HRU615" s="35"/>
      <c r="HRV615" s="35"/>
      <c r="HRW615" s="35"/>
      <c r="HRX615" s="35"/>
      <c r="HRY615" s="2"/>
      <c r="HRZ615" s="83"/>
      <c r="HSA615" s="3"/>
      <c r="HSB615" s="10"/>
      <c r="HSC615" s="10"/>
      <c r="HSD615" s="10"/>
      <c r="HSE615" s="2"/>
      <c r="HSF615" s="2"/>
      <c r="HSG615" s="2"/>
      <c r="HSH615" s="2"/>
      <c r="HSI615" s="2"/>
      <c r="HSJ615" s="2"/>
      <c r="HSK615" s="2"/>
      <c r="HSL615" s="2"/>
      <c r="HSM615" s="2"/>
      <c r="HSN615" s="2"/>
      <c r="HSO615" s="2"/>
      <c r="HSP615" s="35"/>
      <c r="HSQ615" s="35"/>
      <c r="HSR615" s="35"/>
      <c r="HSS615" s="35"/>
      <c r="HST615" s="2"/>
      <c r="HSU615" s="83"/>
      <c r="HSV615" s="3"/>
      <c r="HSW615" s="10"/>
      <c r="HSX615" s="10"/>
      <c r="HSY615" s="10"/>
      <c r="HSZ615" s="2"/>
      <c r="HTA615" s="2"/>
      <c r="HTB615" s="2"/>
      <c r="HTC615" s="2"/>
      <c r="HTD615" s="2"/>
      <c r="HTE615" s="2"/>
      <c r="HTF615" s="2"/>
      <c r="HTG615" s="2"/>
      <c r="HTH615" s="2"/>
      <c r="HTI615" s="2"/>
      <c r="HTJ615" s="2"/>
      <c r="HTK615" s="35"/>
      <c r="HTL615" s="35"/>
      <c r="HTM615" s="35"/>
      <c r="HTN615" s="35"/>
      <c r="HTO615" s="2"/>
      <c r="HTP615" s="83"/>
      <c r="HTQ615" s="3"/>
      <c r="HTR615" s="10"/>
      <c r="HTS615" s="10"/>
      <c r="HTT615" s="10"/>
      <c r="HTU615" s="2"/>
      <c r="HTV615" s="2"/>
      <c r="HTW615" s="2"/>
      <c r="HTX615" s="2"/>
      <c r="HTY615" s="2"/>
      <c r="HTZ615" s="2"/>
      <c r="HUA615" s="2"/>
      <c r="HUB615" s="2"/>
      <c r="HUC615" s="2"/>
      <c r="HUD615" s="2"/>
      <c r="HUE615" s="2"/>
      <c r="HUF615" s="35"/>
      <c r="HUG615" s="35"/>
      <c r="HUH615" s="35"/>
      <c r="HUI615" s="35"/>
      <c r="HUJ615" s="2"/>
      <c r="HUK615" s="83"/>
      <c r="HUL615" s="3"/>
      <c r="HUM615" s="10"/>
      <c r="HUN615" s="10"/>
      <c r="HUO615" s="10"/>
      <c r="HUP615" s="2"/>
      <c r="HUQ615" s="2"/>
      <c r="HUR615" s="2"/>
      <c r="HUS615" s="2"/>
      <c r="HUT615" s="2"/>
      <c r="HUU615" s="2"/>
      <c r="HUV615" s="2"/>
      <c r="HUW615" s="2"/>
      <c r="HUX615" s="2"/>
      <c r="HUY615" s="2"/>
      <c r="HUZ615" s="2"/>
      <c r="HVA615" s="35"/>
      <c r="HVB615" s="35"/>
      <c r="HVC615" s="35"/>
      <c r="HVD615" s="35"/>
      <c r="HVE615" s="2"/>
      <c r="HVF615" s="83"/>
      <c r="HVG615" s="3"/>
      <c r="HVH615" s="10"/>
      <c r="HVI615" s="10"/>
      <c r="HVJ615" s="10"/>
      <c r="HVK615" s="2"/>
      <c r="HVL615" s="2"/>
      <c r="HVM615" s="2"/>
      <c r="HVN615" s="2"/>
      <c r="HVO615" s="2"/>
      <c r="HVP615" s="2"/>
      <c r="HVQ615" s="2"/>
      <c r="HVR615" s="2"/>
      <c r="HVS615" s="2"/>
      <c r="HVT615" s="2"/>
      <c r="HVU615" s="2"/>
      <c r="HVV615" s="35"/>
      <c r="HVW615" s="35"/>
      <c r="HVX615" s="35"/>
      <c r="HVY615" s="35"/>
      <c r="HVZ615" s="2"/>
      <c r="HWA615" s="83"/>
      <c r="HWB615" s="3"/>
      <c r="HWC615" s="10"/>
      <c r="HWD615" s="10"/>
      <c r="HWE615" s="10"/>
      <c r="HWF615" s="2"/>
      <c r="HWG615" s="2"/>
      <c r="HWH615" s="2"/>
      <c r="HWI615" s="2"/>
      <c r="HWJ615" s="2"/>
      <c r="HWK615" s="2"/>
      <c r="HWL615" s="2"/>
      <c r="HWM615" s="2"/>
      <c r="HWN615" s="2"/>
      <c r="HWO615" s="2"/>
      <c r="HWP615" s="2"/>
      <c r="HWQ615" s="35"/>
      <c r="HWR615" s="35"/>
      <c r="HWS615" s="35"/>
      <c r="HWT615" s="35"/>
      <c r="HWU615" s="2"/>
      <c r="HWV615" s="83"/>
      <c r="HWW615" s="3"/>
      <c r="HWX615" s="10"/>
      <c r="HWY615" s="10"/>
      <c r="HWZ615" s="10"/>
      <c r="HXA615" s="2"/>
      <c r="HXB615" s="2"/>
      <c r="HXC615" s="2"/>
      <c r="HXD615" s="2"/>
      <c r="HXE615" s="2"/>
      <c r="HXF615" s="2"/>
      <c r="HXG615" s="2"/>
      <c r="HXH615" s="2"/>
      <c r="HXI615" s="2"/>
      <c r="HXJ615" s="2"/>
      <c r="HXK615" s="2"/>
      <c r="HXL615" s="35"/>
      <c r="HXM615" s="35"/>
      <c r="HXN615" s="35"/>
      <c r="HXO615" s="35"/>
      <c r="HXP615" s="2"/>
      <c r="HXQ615" s="83"/>
      <c r="HXR615" s="3"/>
      <c r="HXS615" s="10"/>
      <c r="HXT615" s="10"/>
      <c r="HXU615" s="10"/>
      <c r="HXV615" s="2"/>
      <c r="HXW615" s="2"/>
      <c r="HXX615" s="2"/>
      <c r="HXY615" s="2"/>
      <c r="HXZ615" s="2"/>
      <c r="HYA615" s="2"/>
      <c r="HYB615" s="2"/>
      <c r="HYC615" s="2"/>
      <c r="HYD615" s="2"/>
      <c r="HYE615" s="2"/>
      <c r="HYF615" s="2"/>
      <c r="HYG615" s="35"/>
      <c r="HYH615" s="35"/>
      <c r="HYI615" s="35"/>
      <c r="HYJ615" s="35"/>
      <c r="HYK615" s="2"/>
      <c r="HYL615" s="83"/>
      <c r="HYM615" s="3"/>
      <c r="HYN615" s="10"/>
      <c r="HYO615" s="10"/>
      <c r="HYP615" s="10"/>
      <c r="HYQ615" s="2"/>
      <c r="HYR615" s="2"/>
      <c r="HYS615" s="2"/>
      <c r="HYT615" s="2"/>
      <c r="HYU615" s="2"/>
      <c r="HYV615" s="2"/>
      <c r="HYW615" s="2"/>
      <c r="HYX615" s="2"/>
      <c r="HYY615" s="2"/>
      <c r="HYZ615" s="2"/>
      <c r="HZA615" s="2"/>
      <c r="HZB615" s="35"/>
      <c r="HZC615" s="35"/>
      <c r="HZD615" s="35"/>
      <c r="HZE615" s="35"/>
      <c r="HZF615" s="2"/>
      <c r="HZG615" s="83"/>
      <c r="HZH615" s="3"/>
      <c r="HZI615" s="10"/>
      <c r="HZJ615" s="10"/>
      <c r="HZK615" s="10"/>
      <c r="HZL615" s="2"/>
      <c r="HZM615" s="2"/>
      <c r="HZN615" s="2"/>
      <c r="HZO615" s="2"/>
      <c r="HZP615" s="2"/>
      <c r="HZQ615" s="2"/>
      <c r="HZR615" s="2"/>
      <c r="HZS615" s="2"/>
      <c r="HZT615" s="2"/>
      <c r="HZU615" s="2"/>
      <c r="HZV615" s="2"/>
      <c r="HZW615" s="35"/>
      <c r="HZX615" s="35"/>
      <c r="HZY615" s="35"/>
      <c r="HZZ615" s="35"/>
      <c r="IAA615" s="2"/>
      <c r="IAB615" s="83"/>
      <c r="IAC615" s="3"/>
      <c r="IAD615" s="10"/>
      <c r="IAE615" s="10"/>
      <c r="IAF615" s="10"/>
      <c r="IAG615" s="2"/>
      <c r="IAH615" s="2"/>
      <c r="IAI615" s="2"/>
      <c r="IAJ615" s="2"/>
      <c r="IAK615" s="2"/>
      <c r="IAL615" s="2"/>
      <c r="IAM615" s="2"/>
      <c r="IAN615" s="2"/>
      <c r="IAO615" s="2"/>
      <c r="IAP615" s="2"/>
      <c r="IAQ615" s="2"/>
      <c r="IAR615" s="35"/>
      <c r="IAS615" s="35"/>
      <c r="IAT615" s="35"/>
      <c r="IAU615" s="35"/>
      <c r="IAV615" s="2"/>
      <c r="IAW615" s="83"/>
      <c r="IAX615" s="3"/>
      <c r="IAY615" s="10"/>
      <c r="IAZ615" s="10"/>
      <c r="IBA615" s="10"/>
      <c r="IBB615" s="2"/>
      <c r="IBC615" s="2"/>
      <c r="IBD615" s="2"/>
      <c r="IBE615" s="2"/>
      <c r="IBF615" s="2"/>
      <c r="IBG615" s="2"/>
      <c r="IBH615" s="2"/>
      <c r="IBI615" s="2"/>
      <c r="IBJ615" s="2"/>
      <c r="IBK615" s="2"/>
      <c r="IBL615" s="2"/>
      <c r="IBM615" s="35"/>
      <c r="IBN615" s="35"/>
      <c r="IBO615" s="35"/>
      <c r="IBP615" s="35"/>
      <c r="IBQ615" s="2"/>
      <c r="IBR615" s="83"/>
      <c r="IBS615" s="3"/>
      <c r="IBT615" s="10"/>
      <c r="IBU615" s="10"/>
      <c r="IBV615" s="10"/>
      <c r="IBW615" s="2"/>
      <c r="IBX615" s="2"/>
      <c r="IBY615" s="2"/>
      <c r="IBZ615" s="2"/>
      <c r="ICA615" s="2"/>
      <c r="ICB615" s="2"/>
      <c r="ICC615" s="2"/>
      <c r="ICD615" s="2"/>
      <c r="ICE615" s="2"/>
      <c r="ICF615" s="2"/>
      <c r="ICG615" s="2"/>
      <c r="ICH615" s="35"/>
      <c r="ICI615" s="35"/>
      <c r="ICJ615" s="35"/>
      <c r="ICK615" s="35"/>
      <c r="ICL615" s="2"/>
      <c r="ICM615" s="83"/>
      <c r="ICN615" s="3"/>
      <c r="ICO615" s="10"/>
      <c r="ICP615" s="10"/>
      <c r="ICQ615" s="10"/>
      <c r="ICR615" s="2"/>
      <c r="ICS615" s="2"/>
      <c r="ICT615" s="2"/>
      <c r="ICU615" s="2"/>
      <c r="ICV615" s="2"/>
      <c r="ICW615" s="2"/>
      <c r="ICX615" s="2"/>
      <c r="ICY615" s="2"/>
      <c r="ICZ615" s="2"/>
      <c r="IDA615" s="2"/>
      <c r="IDB615" s="2"/>
      <c r="IDC615" s="35"/>
      <c r="IDD615" s="35"/>
      <c r="IDE615" s="35"/>
      <c r="IDF615" s="35"/>
      <c r="IDG615" s="2"/>
      <c r="IDH615" s="83"/>
      <c r="IDI615" s="3"/>
      <c r="IDJ615" s="10"/>
      <c r="IDK615" s="10"/>
      <c r="IDL615" s="10"/>
      <c r="IDM615" s="2"/>
      <c r="IDN615" s="2"/>
      <c r="IDO615" s="2"/>
      <c r="IDP615" s="2"/>
      <c r="IDQ615" s="2"/>
      <c r="IDR615" s="2"/>
      <c r="IDS615" s="2"/>
      <c r="IDT615" s="2"/>
      <c r="IDU615" s="2"/>
      <c r="IDV615" s="2"/>
      <c r="IDW615" s="2"/>
      <c r="IDX615" s="35"/>
      <c r="IDY615" s="35"/>
      <c r="IDZ615" s="35"/>
      <c r="IEA615" s="35"/>
      <c r="IEB615" s="2"/>
      <c r="IEC615" s="83"/>
      <c r="IED615" s="3"/>
      <c r="IEE615" s="10"/>
      <c r="IEF615" s="10"/>
      <c r="IEG615" s="10"/>
      <c r="IEH615" s="2"/>
      <c r="IEI615" s="2"/>
      <c r="IEJ615" s="2"/>
      <c r="IEK615" s="2"/>
      <c r="IEL615" s="2"/>
      <c r="IEM615" s="2"/>
      <c r="IEN615" s="2"/>
      <c r="IEO615" s="2"/>
      <c r="IEP615" s="2"/>
      <c r="IEQ615" s="2"/>
      <c r="IER615" s="2"/>
      <c r="IES615" s="35"/>
      <c r="IET615" s="35"/>
      <c r="IEU615" s="35"/>
      <c r="IEV615" s="35"/>
      <c r="IEW615" s="2"/>
      <c r="IEX615" s="83"/>
      <c r="IEY615" s="3"/>
      <c r="IEZ615" s="10"/>
      <c r="IFA615" s="10"/>
      <c r="IFB615" s="10"/>
      <c r="IFC615" s="2"/>
      <c r="IFD615" s="2"/>
      <c r="IFE615" s="2"/>
      <c r="IFF615" s="2"/>
      <c r="IFG615" s="2"/>
      <c r="IFH615" s="2"/>
      <c r="IFI615" s="2"/>
      <c r="IFJ615" s="2"/>
      <c r="IFK615" s="2"/>
      <c r="IFL615" s="2"/>
      <c r="IFM615" s="2"/>
      <c r="IFN615" s="35"/>
      <c r="IFO615" s="35"/>
      <c r="IFP615" s="35"/>
      <c r="IFQ615" s="35"/>
      <c r="IFR615" s="2"/>
      <c r="IFS615" s="83"/>
      <c r="IFT615" s="3"/>
      <c r="IFU615" s="10"/>
      <c r="IFV615" s="10"/>
      <c r="IFW615" s="10"/>
      <c r="IFX615" s="2"/>
      <c r="IFY615" s="2"/>
      <c r="IFZ615" s="2"/>
      <c r="IGA615" s="2"/>
      <c r="IGB615" s="2"/>
      <c r="IGC615" s="2"/>
      <c r="IGD615" s="2"/>
      <c r="IGE615" s="2"/>
      <c r="IGF615" s="2"/>
      <c r="IGG615" s="2"/>
      <c r="IGH615" s="2"/>
      <c r="IGI615" s="35"/>
      <c r="IGJ615" s="35"/>
      <c r="IGK615" s="35"/>
      <c r="IGL615" s="35"/>
      <c r="IGM615" s="2"/>
      <c r="IGN615" s="83"/>
      <c r="IGO615" s="3"/>
      <c r="IGP615" s="10"/>
      <c r="IGQ615" s="10"/>
      <c r="IGR615" s="10"/>
      <c r="IGS615" s="2"/>
      <c r="IGT615" s="2"/>
      <c r="IGU615" s="2"/>
      <c r="IGV615" s="2"/>
      <c r="IGW615" s="2"/>
      <c r="IGX615" s="2"/>
      <c r="IGY615" s="2"/>
      <c r="IGZ615" s="2"/>
      <c r="IHA615" s="2"/>
      <c r="IHB615" s="2"/>
      <c r="IHC615" s="2"/>
      <c r="IHD615" s="35"/>
      <c r="IHE615" s="35"/>
      <c r="IHF615" s="35"/>
      <c r="IHG615" s="35"/>
      <c r="IHH615" s="2"/>
      <c r="IHI615" s="83"/>
      <c r="IHJ615" s="3"/>
      <c r="IHK615" s="10"/>
      <c r="IHL615" s="10"/>
      <c r="IHM615" s="10"/>
      <c r="IHN615" s="2"/>
      <c r="IHO615" s="2"/>
      <c r="IHP615" s="2"/>
      <c r="IHQ615" s="2"/>
      <c r="IHR615" s="2"/>
      <c r="IHS615" s="2"/>
      <c r="IHT615" s="2"/>
      <c r="IHU615" s="2"/>
      <c r="IHV615" s="2"/>
      <c r="IHW615" s="2"/>
      <c r="IHX615" s="2"/>
      <c r="IHY615" s="35"/>
      <c r="IHZ615" s="35"/>
      <c r="IIA615" s="35"/>
      <c r="IIB615" s="35"/>
      <c r="IIC615" s="2"/>
      <c r="IID615" s="83"/>
      <c r="IIE615" s="3"/>
      <c r="IIF615" s="10"/>
      <c r="IIG615" s="10"/>
      <c r="IIH615" s="10"/>
      <c r="III615" s="2"/>
      <c r="IIJ615" s="2"/>
      <c r="IIK615" s="2"/>
      <c r="IIL615" s="2"/>
      <c r="IIM615" s="2"/>
      <c r="IIN615" s="2"/>
      <c r="IIO615" s="2"/>
      <c r="IIP615" s="2"/>
      <c r="IIQ615" s="2"/>
      <c r="IIR615" s="2"/>
      <c r="IIS615" s="2"/>
      <c r="IIT615" s="35"/>
      <c r="IIU615" s="35"/>
      <c r="IIV615" s="35"/>
      <c r="IIW615" s="35"/>
      <c r="IIX615" s="2"/>
      <c r="IIY615" s="83"/>
      <c r="IIZ615" s="3"/>
      <c r="IJA615" s="10"/>
      <c r="IJB615" s="10"/>
      <c r="IJC615" s="10"/>
      <c r="IJD615" s="2"/>
      <c r="IJE615" s="2"/>
      <c r="IJF615" s="2"/>
      <c r="IJG615" s="2"/>
      <c r="IJH615" s="2"/>
      <c r="IJI615" s="2"/>
      <c r="IJJ615" s="2"/>
      <c r="IJK615" s="2"/>
      <c r="IJL615" s="2"/>
      <c r="IJM615" s="2"/>
      <c r="IJN615" s="2"/>
      <c r="IJO615" s="35"/>
      <c r="IJP615" s="35"/>
      <c r="IJQ615" s="35"/>
      <c r="IJR615" s="35"/>
      <c r="IJS615" s="2"/>
      <c r="IJT615" s="83"/>
      <c r="IJU615" s="3"/>
      <c r="IJV615" s="10"/>
      <c r="IJW615" s="10"/>
      <c r="IJX615" s="10"/>
      <c r="IJY615" s="2"/>
      <c r="IJZ615" s="2"/>
      <c r="IKA615" s="2"/>
      <c r="IKB615" s="2"/>
      <c r="IKC615" s="2"/>
      <c r="IKD615" s="2"/>
      <c r="IKE615" s="2"/>
      <c r="IKF615" s="2"/>
      <c r="IKG615" s="2"/>
      <c r="IKH615" s="2"/>
      <c r="IKI615" s="2"/>
      <c r="IKJ615" s="35"/>
      <c r="IKK615" s="35"/>
      <c r="IKL615" s="35"/>
      <c r="IKM615" s="35"/>
      <c r="IKN615" s="2"/>
      <c r="IKO615" s="83"/>
      <c r="IKP615" s="3"/>
      <c r="IKQ615" s="10"/>
      <c r="IKR615" s="10"/>
      <c r="IKS615" s="10"/>
      <c r="IKT615" s="2"/>
      <c r="IKU615" s="2"/>
      <c r="IKV615" s="2"/>
      <c r="IKW615" s="2"/>
      <c r="IKX615" s="2"/>
      <c r="IKY615" s="2"/>
      <c r="IKZ615" s="2"/>
      <c r="ILA615" s="2"/>
      <c r="ILB615" s="2"/>
      <c r="ILC615" s="2"/>
      <c r="ILD615" s="2"/>
      <c r="ILE615" s="35"/>
      <c r="ILF615" s="35"/>
      <c r="ILG615" s="35"/>
      <c r="ILH615" s="35"/>
      <c r="ILI615" s="2"/>
      <c r="ILJ615" s="83"/>
      <c r="ILK615" s="3"/>
      <c r="ILL615" s="10"/>
      <c r="ILM615" s="10"/>
      <c r="ILN615" s="10"/>
      <c r="ILO615" s="2"/>
      <c r="ILP615" s="2"/>
      <c r="ILQ615" s="2"/>
      <c r="ILR615" s="2"/>
      <c r="ILS615" s="2"/>
      <c r="ILT615" s="2"/>
      <c r="ILU615" s="2"/>
      <c r="ILV615" s="2"/>
      <c r="ILW615" s="2"/>
      <c r="ILX615" s="2"/>
      <c r="ILY615" s="2"/>
      <c r="ILZ615" s="35"/>
      <c r="IMA615" s="35"/>
      <c r="IMB615" s="35"/>
      <c r="IMC615" s="35"/>
      <c r="IMD615" s="2"/>
      <c r="IME615" s="83"/>
      <c r="IMF615" s="3"/>
      <c r="IMG615" s="10"/>
      <c r="IMH615" s="10"/>
      <c r="IMI615" s="10"/>
      <c r="IMJ615" s="2"/>
      <c r="IMK615" s="2"/>
      <c r="IML615" s="2"/>
      <c r="IMM615" s="2"/>
      <c r="IMN615" s="2"/>
      <c r="IMO615" s="2"/>
      <c r="IMP615" s="2"/>
      <c r="IMQ615" s="2"/>
      <c r="IMR615" s="2"/>
      <c r="IMS615" s="2"/>
      <c r="IMT615" s="2"/>
      <c r="IMU615" s="35"/>
      <c r="IMV615" s="35"/>
      <c r="IMW615" s="35"/>
      <c r="IMX615" s="35"/>
      <c r="IMY615" s="2"/>
      <c r="IMZ615" s="83"/>
      <c r="INA615" s="3"/>
      <c r="INB615" s="10"/>
      <c r="INC615" s="10"/>
      <c r="IND615" s="10"/>
      <c r="INE615" s="2"/>
      <c r="INF615" s="2"/>
      <c r="ING615" s="2"/>
      <c r="INH615" s="2"/>
      <c r="INI615" s="2"/>
      <c r="INJ615" s="2"/>
      <c r="INK615" s="2"/>
      <c r="INL615" s="2"/>
      <c r="INM615" s="2"/>
      <c r="INN615" s="2"/>
      <c r="INO615" s="2"/>
      <c r="INP615" s="35"/>
      <c r="INQ615" s="35"/>
      <c r="INR615" s="35"/>
      <c r="INS615" s="35"/>
      <c r="INT615" s="2"/>
      <c r="INU615" s="83"/>
      <c r="INV615" s="3"/>
      <c r="INW615" s="10"/>
      <c r="INX615" s="10"/>
      <c r="INY615" s="10"/>
      <c r="INZ615" s="2"/>
      <c r="IOA615" s="2"/>
      <c r="IOB615" s="2"/>
      <c r="IOC615" s="2"/>
      <c r="IOD615" s="2"/>
      <c r="IOE615" s="2"/>
      <c r="IOF615" s="2"/>
      <c r="IOG615" s="2"/>
      <c r="IOH615" s="2"/>
      <c r="IOI615" s="2"/>
      <c r="IOJ615" s="2"/>
      <c r="IOK615" s="35"/>
      <c r="IOL615" s="35"/>
      <c r="IOM615" s="35"/>
      <c r="ION615" s="35"/>
      <c r="IOO615" s="2"/>
      <c r="IOP615" s="83"/>
      <c r="IOQ615" s="3"/>
      <c r="IOR615" s="10"/>
      <c r="IOS615" s="10"/>
      <c r="IOT615" s="10"/>
      <c r="IOU615" s="2"/>
      <c r="IOV615" s="2"/>
      <c r="IOW615" s="2"/>
      <c r="IOX615" s="2"/>
      <c r="IOY615" s="2"/>
      <c r="IOZ615" s="2"/>
      <c r="IPA615" s="2"/>
      <c r="IPB615" s="2"/>
      <c r="IPC615" s="2"/>
      <c r="IPD615" s="2"/>
      <c r="IPE615" s="2"/>
      <c r="IPF615" s="35"/>
      <c r="IPG615" s="35"/>
      <c r="IPH615" s="35"/>
      <c r="IPI615" s="35"/>
      <c r="IPJ615" s="2"/>
      <c r="IPK615" s="83"/>
      <c r="IPL615" s="3"/>
      <c r="IPM615" s="10"/>
      <c r="IPN615" s="10"/>
      <c r="IPO615" s="10"/>
      <c r="IPP615" s="2"/>
      <c r="IPQ615" s="2"/>
      <c r="IPR615" s="2"/>
      <c r="IPS615" s="2"/>
      <c r="IPT615" s="2"/>
      <c r="IPU615" s="2"/>
      <c r="IPV615" s="2"/>
      <c r="IPW615" s="2"/>
      <c r="IPX615" s="2"/>
      <c r="IPY615" s="2"/>
      <c r="IPZ615" s="2"/>
      <c r="IQA615" s="35"/>
      <c r="IQB615" s="35"/>
      <c r="IQC615" s="35"/>
      <c r="IQD615" s="35"/>
      <c r="IQE615" s="2"/>
      <c r="IQF615" s="83"/>
      <c r="IQG615" s="3"/>
      <c r="IQH615" s="10"/>
      <c r="IQI615" s="10"/>
      <c r="IQJ615" s="10"/>
      <c r="IQK615" s="2"/>
      <c r="IQL615" s="2"/>
      <c r="IQM615" s="2"/>
      <c r="IQN615" s="2"/>
      <c r="IQO615" s="2"/>
      <c r="IQP615" s="2"/>
      <c r="IQQ615" s="2"/>
      <c r="IQR615" s="2"/>
      <c r="IQS615" s="2"/>
      <c r="IQT615" s="2"/>
      <c r="IQU615" s="2"/>
      <c r="IQV615" s="35"/>
      <c r="IQW615" s="35"/>
      <c r="IQX615" s="35"/>
      <c r="IQY615" s="35"/>
      <c r="IQZ615" s="2"/>
      <c r="IRA615" s="83"/>
      <c r="IRB615" s="3"/>
      <c r="IRC615" s="10"/>
      <c r="IRD615" s="10"/>
      <c r="IRE615" s="10"/>
      <c r="IRF615" s="2"/>
      <c r="IRG615" s="2"/>
      <c r="IRH615" s="2"/>
      <c r="IRI615" s="2"/>
      <c r="IRJ615" s="2"/>
      <c r="IRK615" s="2"/>
      <c r="IRL615" s="2"/>
      <c r="IRM615" s="2"/>
      <c r="IRN615" s="2"/>
      <c r="IRO615" s="2"/>
      <c r="IRP615" s="2"/>
      <c r="IRQ615" s="35"/>
      <c r="IRR615" s="35"/>
      <c r="IRS615" s="35"/>
      <c r="IRT615" s="35"/>
      <c r="IRU615" s="2"/>
      <c r="IRV615" s="83"/>
      <c r="IRW615" s="3"/>
      <c r="IRX615" s="10"/>
      <c r="IRY615" s="10"/>
      <c r="IRZ615" s="10"/>
      <c r="ISA615" s="2"/>
      <c r="ISB615" s="2"/>
      <c r="ISC615" s="2"/>
      <c r="ISD615" s="2"/>
      <c r="ISE615" s="2"/>
      <c r="ISF615" s="2"/>
      <c r="ISG615" s="2"/>
      <c r="ISH615" s="2"/>
      <c r="ISI615" s="2"/>
      <c r="ISJ615" s="2"/>
      <c r="ISK615" s="2"/>
      <c r="ISL615" s="35"/>
      <c r="ISM615" s="35"/>
      <c r="ISN615" s="35"/>
      <c r="ISO615" s="35"/>
      <c r="ISP615" s="2"/>
      <c r="ISQ615" s="83"/>
      <c r="ISR615" s="3"/>
      <c r="ISS615" s="10"/>
      <c r="IST615" s="10"/>
      <c r="ISU615" s="10"/>
      <c r="ISV615" s="2"/>
      <c r="ISW615" s="2"/>
      <c r="ISX615" s="2"/>
      <c r="ISY615" s="2"/>
      <c r="ISZ615" s="2"/>
      <c r="ITA615" s="2"/>
      <c r="ITB615" s="2"/>
      <c r="ITC615" s="2"/>
      <c r="ITD615" s="2"/>
      <c r="ITE615" s="2"/>
      <c r="ITF615" s="2"/>
      <c r="ITG615" s="35"/>
      <c r="ITH615" s="35"/>
      <c r="ITI615" s="35"/>
      <c r="ITJ615" s="35"/>
      <c r="ITK615" s="2"/>
      <c r="ITL615" s="83"/>
      <c r="ITM615" s="3"/>
      <c r="ITN615" s="10"/>
      <c r="ITO615" s="10"/>
      <c r="ITP615" s="10"/>
      <c r="ITQ615" s="2"/>
      <c r="ITR615" s="2"/>
      <c r="ITS615" s="2"/>
      <c r="ITT615" s="2"/>
      <c r="ITU615" s="2"/>
      <c r="ITV615" s="2"/>
      <c r="ITW615" s="2"/>
      <c r="ITX615" s="2"/>
      <c r="ITY615" s="2"/>
      <c r="ITZ615" s="2"/>
      <c r="IUA615" s="2"/>
      <c r="IUB615" s="35"/>
      <c r="IUC615" s="35"/>
      <c r="IUD615" s="35"/>
      <c r="IUE615" s="35"/>
      <c r="IUF615" s="2"/>
      <c r="IUG615" s="83"/>
      <c r="IUH615" s="3"/>
      <c r="IUI615" s="10"/>
      <c r="IUJ615" s="10"/>
      <c r="IUK615" s="10"/>
      <c r="IUL615" s="2"/>
      <c r="IUM615" s="2"/>
      <c r="IUN615" s="2"/>
      <c r="IUO615" s="2"/>
      <c r="IUP615" s="2"/>
      <c r="IUQ615" s="2"/>
      <c r="IUR615" s="2"/>
      <c r="IUS615" s="2"/>
      <c r="IUT615" s="2"/>
      <c r="IUU615" s="2"/>
      <c r="IUV615" s="2"/>
      <c r="IUW615" s="35"/>
      <c r="IUX615" s="35"/>
      <c r="IUY615" s="35"/>
      <c r="IUZ615" s="35"/>
      <c r="IVA615" s="2"/>
      <c r="IVB615" s="83"/>
      <c r="IVC615" s="3"/>
      <c r="IVD615" s="10"/>
      <c r="IVE615" s="10"/>
      <c r="IVF615" s="10"/>
      <c r="IVG615" s="2"/>
      <c r="IVH615" s="2"/>
      <c r="IVI615" s="2"/>
      <c r="IVJ615" s="2"/>
      <c r="IVK615" s="2"/>
      <c r="IVL615" s="2"/>
      <c r="IVM615" s="2"/>
      <c r="IVN615" s="2"/>
      <c r="IVO615" s="2"/>
      <c r="IVP615" s="2"/>
      <c r="IVQ615" s="2"/>
      <c r="IVR615" s="35"/>
      <c r="IVS615" s="35"/>
      <c r="IVT615" s="35"/>
      <c r="IVU615" s="35"/>
      <c r="IVV615" s="2"/>
      <c r="IVW615" s="83"/>
      <c r="IVX615" s="3"/>
      <c r="IVY615" s="10"/>
      <c r="IVZ615" s="10"/>
      <c r="IWA615" s="10"/>
      <c r="IWB615" s="2"/>
      <c r="IWC615" s="2"/>
      <c r="IWD615" s="2"/>
      <c r="IWE615" s="2"/>
      <c r="IWF615" s="2"/>
      <c r="IWG615" s="2"/>
      <c r="IWH615" s="2"/>
      <c r="IWI615" s="2"/>
      <c r="IWJ615" s="2"/>
      <c r="IWK615" s="2"/>
      <c r="IWL615" s="2"/>
      <c r="IWM615" s="35"/>
      <c r="IWN615" s="35"/>
      <c r="IWO615" s="35"/>
      <c r="IWP615" s="35"/>
      <c r="IWQ615" s="2"/>
      <c r="IWR615" s="83"/>
      <c r="IWS615" s="3"/>
      <c r="IWT615" s="10"/>
      <c r="IWU615" s="10"/>
      <c r="IWV615" s="10"/>
      <c r="IWW615" s="2"/>
      <c r="IWX615" s="2"/>
      <c r="IWY615" s="2"/>
      <c r="IWZ615" s="2"/>
      <c r="IXA615" s="2"/>
      <c r="IXB615" s="2"/>
      <c r="IXC615" s="2"/>
      <c r="IXD615" s="2"/>
      <c r="IXE615" s="2"/>
      <c r="IXF615" s="2"/>
      <c r="IXG615" s="2"/>
      <c r="IXH615" s="35"/>
      <c r="IXI615" s="35"/>
      <c r="IXJ615" s="35"/>
      <c r="IXK615" s="35"/>
      <c r="IXL615" s="2"/>
      <c r="IXM615" s="83"/>
      <c r="IXN615" s="3"/>
      <c r="IXO615" s="10"/>
      <c r="IXP615" s="10"/>
      <c r="IXQ615" s="10"/>
      <c r="IXR615" s="2"/>
      <c r="IXS615" s="2"/>
      <c r="IXT615" s="2"/>
      <c r="IXU615" s="2"/>
      <c r="IXV615" s="2"/>
      <c r="IXW615" s="2"/>
      <c r="IXX615" s="2"/>
      <c r="IXY615" s="2"/>
      <c r="IXZ615" s="2"/>
      <c r="IYA615" s="2"/>
      <c r="IYB615" s="2"/>
      <c r="IYC615" s="35"/>
      <c r="IYD615" s="35"/>
      <c r="IYE615" s="35"/>
      <c r="IYF615" s="35"/>
      <c r="IYG615" s="2"/>
      <c r="IYH615" s="83"/>
      <c r="IYI615" s="3"/>
      <c r="IYJ615" s="10"/>
      <c r="IYK615" s="10"/>
      <c r="IYL615" s="10"/>
      <c r="IYM615" s="2"/>
      <c r="IYN615" s="2"/>
      <c r="IYO615" s="2"/>
      <c r="IYP615" s="2"/>
      <c r="IYQ615" s="2"/>
      <c r="IYR615" s="2"/>
      <c r="IYS615" s="2"/>
      <c r="IYT615" s="2"/>
      <c r="IYU615" s="2"/>
      <c r="IYV615" s="2"/>
      <c r="IYW615" s="2"/>
      <c r="IYX615" s="35"/>
      <c r="IYY615" s="35"/>
      <c r="IYZ615" s="35"/>
      <c r="IZA615" s="35"/>
      <c r="IZB615" s="2"/>
      <c r="IZC615" s="83"/>
      <c r="IZD615" s="3"/>
      <c r="IZE615" s="10"/>
      <c r="IZF615" s="10"/>
      <c r="IZG615" s="10"/>
      <c r="IZH615" s="2"/>
      <c r="IZI615" s="2"/>
      <c r="IZJ615" s="2"/>
      <c r="IZK615" s="2"/>
      <c r="IZL615" s="2"/>
      <c r="IZM615" s="2"/>
      <c r="IZN615" s="2"/>
      <c r="IZO615" s="2"/>
      <c r="IZP615" s="2"/>
      <c r="IZQ615" s="2"/>
      <c r="IZR615" s="2"/>
      <c r="IZS615" s="35"/>
      <c r="IZT615" s="35"/>
      <c r="IZU615" s="35"/>
      <c r="IZV615" s="35"/>
      <c r="IZW615" s="2"/>
      <c r="IZX615" s="83"/>
      <c r="IZY615" s="3"/>
      <c r="IZZ615" s="10"/>
      <c r="JAA615" s="10"/>
      <c r="JAB615" s="10"/>
      <c r="JAC615" s="2"/>
      <c r="JAD615" s="2"/>
      <c r="JAE615" s="2"/>
      <c r="JAF615" s="2"/>
      <c r="JAG615" s="2"/>
      <c r="JAH615" s="2"/>
      <c r="JAI615" s="2"/>
      <c r="JAJ615" s="2"/>
      <c r="JAK615" s="2"/>
      <c r="JAL615" s="2"/>
      <c r="JAM615" s="2"/>
      <c r="JAN615" s="35"/>
      <c r="JAO615" s="35"/>
      <c r="JAP615" s="35"/>
      <c r="JAQ615" s="35"/>
      <c r="JAR615" s="2"/>
      <c r="JAS615" s="83"/>
      <c r="JAT615" s="3"/>
      <c r="JAU615" s="10"/>
      <c r="JAV615" s="10"/>
      <c r="JAW615" s="10"/>
      <c r="JAX615" s="2"/>
      <c r="JAY615" s="2"/>
      <c r="JAZ615" s="2"/>
      <c r="JBA615" s="2"/>
      <c r="JBB615" s="2"/>
      <c r="JBC615" s="2"/>
      <c r="JBD615" s="2"/>
      <c r="JBE615" s="2"/>
      <c r="JBF615" s="2"/>
      <c r="JBG615" s="2"/>
      <c r="JBH615" s="2"/>
      <c r="JBI615" s="35"/>
      <c r="JBJ615" s="35"/>
      <c r="JBK615" s="35"/>
      <c r="JBL615" s="35"/>
      <c r="JBM615" s="2"/>
      <c r="JBN615" s="83"/>
      <c r="JBO615" s="3"/>
      <c r="JBP615" s="10"/>
      <c r="JBQ615" s="10"/>
      <c r="JBR615" s="10"/>
      <c r="JBS615" s="2"/>
      <c r="JBT615" s="2"/>
      <c r="JBU615" s="2"/>
      <c r="JBV615" s="2"/>
      <c r="JBW615" s="2"/>
      <c r="JBX615" s="2"/>
      <c r="JBY615" s="2"/>
      <c r="JBZ615" s="2"/>
      <c r="JCA615" s="2"/>
      <c r="JCB615" s="2"/>
      <c r="JCC615" s="2"/>
      <c r="JCD615" s="35"/>
      <c r="JCE615" s="35"/>
      <c r="JCF615" s="35"/>
      <c r="JCG615" s="35"/>
      <c r="JCH615" s="2"/>
      <c r="JCI615" s="83"/>
      <c r="JCJ615" s="3"/>
      <c r="JCK615" s="10"/>
      <c r="JCL615" s="10"/>
      <c r="JCM615" s="10"/>
      <c r="JCN615" s="2"/>
      <c r="JCO615" s="2"/>
      <c r="JCP615" s="2"/>
      <c r="JCQ615" s="2"/>
      <c r="JCR615" s="2"/>
      <c r="JCS615" s="2"/>
      <c r="JCT615" s="2"/>
      <c r="JCU615" s="2"/>
      <c r="JCV615" s="2"/>
      <c r="JCW615" s="2"/>
      <c r="JCX615" s="2"/>
      <c r="JCY615" s="35"/>
      <c r="JCZ615" s="35"/>
      <c r="JDA615" s="35"/>
      <c r="JDB615" s="35"/>
      <c r="JDC615" s="2"/>
      <c r="JDD615" s="83"/>
      <c r="JDE615" s="3"/>
      <c r="JDF615" s="10"/>
      <c r="JDG615" s="10"/>
      <c r="JDH615" s="10"/>
      <c r="JDI615" s="2"/>
      <c r="JDJ615" s="2"/>
      <c r="JDK615" s="2"/>
      <c r="JDL615" s="2"/>
      <c r="JDM615" s="2"/>
      <c r="JDN615" s="2"/>
      <c r="JDO615" s="2"/>
      <c r="JDP615" s="2"/>
      <c r="JDQ615" s="2"/>
      <c r="JDR615" s="2"/>
      <c r="JDS615" s="2"/>
      <c r="JDT615" s="35"/>
      <c r="JDU615" s="35"/>
      <c r="JDV615" s="35"/>
      <c r="JDW615" s="35"/>
      <c r="JDX615" s="2"/>
      <c r="JDY615" s="83"/>
      <c r="JDZ615" s="3"/>
      <c r="JEA615" s="10"/>
      <c r="JEB615" s="10"/>
      <c r="JEC615" s="10"/>
      <c r="JED615" s="2"/>
      <c r="JEE615" s="2"/>
      <c r="JEF615" s="2"/>
      <c r="JEG615" s="2"/>
      <c r="JEH615" s="2"/>
      <c r="JEI615" s="2"/>
      <c r="JEJ615" s="2"/>
      <c r="JEK615" s="2"/>
      <c r="JEL615" s="2"/>
      <c r="JEM615" s="2"/>
      <c r="JEN615" s="2"/>
      <c r="JEO615" s="35"/>
      <c r="JEP615" s="35"/>
      <c r="JEQ615" s="35"/>
      <c r="JER615" s="35"/>
      <c r="JES615" s="2"/>
      <c r="JET615" s="83"/>
      <c r="JEU615" s="3"/>
      <c r="JEV615" s="10"/>
      <c r="JEW615" s="10"/>
      <c r="JEX615" s="10"/>
      <c r="JEY615" s="2"/>
      <c r="JEZ615" s="2"/>
      <c r="JFA615" s="2"/>
      <c r="JFB615" s="2"/>
      <c r="JFC615" s="2"/>
      <c r="JFD615" s="2"/>
      <c r="JFE615" s="2"/>
      <c r="JFF615" s="2"/>
      <c r="JFG615" s="2"/>
      <c r="JFH615" s="2"/>
      <c r="JFI615" s="2"/>
      <c r="JFJ615" s="35"/>
      <c r="JFK615" s="35"/>
      <c r="JFL615" s="35"/>
      <c r="JFM615" s="35"/>
      <c r="JFN615" s="2"/>
      <c r="JFO615" s="83"/>
      <c r="JFP615" s="3"/>
      <c r="JFQ615" s="10"/>
      <c r="JFR615" s="10"/>
      <c r="JFS615" s="10"/>
      <c r="JFT615" s="2"/>
      <c r="JFU615" s="2"/>
      <c r="JFV615" s="2"/>
      <c r="JFW615" s="2"/>
      <c r="JFX615" s="2"/>
      <c r="JFY615" s="2"/>
      <c r="JFZ615" s="2"/>
      <c r="JGA615" s="2"/>
      <c r="JGB615" s="2"/>
      <c r="JGC615" s="2"/>
      <c r="JGD615" s="2"/>
      <c r="JGE615" s="35"/>
      <c r="JGF615" s="35"/>
      <c r="JGG615" s="35"/>
      <c r="JGH615" s="35"/>
      <c r="JGI615" s="2"/>
      <c r="JGJ615" s="83"/>
      <c r="JGK615" s="3"/>
      <c r="JGL615" s="10"/>
      <c r="JGM615" s="10"/>
      <c r="JGN615" s="10"/>
      <c r="JGO615" s="2"/>
      <c r="JGP615" s="2"/>
      <c r="JGQ615" s="2"/>
      <c r="JGR615" s="2"/>
      <c r="JGS615" s="2"/>
      <c r="JGT615" s="2"/>
      <c r="JGU615" s="2"/>
      <c r="JGV615" s="2"/>
      <c r="JGW615" s="2"/>
      <c r="JGX615" s="2"/>
      <c r="JGY615" s="2"/>
      <c r="JGZ615" s="35"/>
      <c r="JHA615" s="35"/>
      <c r="JHB615" s="35"/>
      <c r="JHC615" s="35"/>
      <c r="JHD615" s="2"/>
      <c r="JHE615" s="83"/>
      <c r="JHF615" s="3"/>
      <c r="JHG615" s="10"/>
      <c r="JHH615" s="10"/>
      <c r="JHI615" s="10"/>
      <c r="JHJ615" s="2"/>
      <c r="JHK615" s="2"/>
      <c r="JHL615" s="2"/>
      <c r="JHM615" s="2"/>
      <c r="JHN615" s="2"/>
      <c r="JHO615" s="2"/>
      <c r="JHP615" s="2"/>
      <c r="JHQ615" s="2"/>
      <c r="JHR615" s="2"/>
      <c r="JHS615" s="2"/>
      <c r="JHT615" s="2"/>
      <c r="JHU615" s="35"/>
      <c r="JHV615" s="35"/>
      <c r="JHW615" s="35"/>
      <c r="JHX615" s="35"/>
      <c r="JHY615" s="2"/>
      <c r="JHZ615" s="83"/>
      <c r="JIA615" s="3"/>
      <c r="JIB615" s="10"/>
      <c r="JIC615" s="10"/>
      <c r="JID615" s="10"/>
      <c r="JIE615" s="2"/>
      <c r="JIF615" s="2"/>
      <c r="JIG615" s="2"/>
      <c r="JIH615" s="2"/>
      <c r="JII615" s="2"/>
      <c r="JIJ615" s="2"/>
      <c r="JIK615" s="2"/>
      <c r="JIL615" s="2"/>
      <c r="JIM615" s="2"/>
      <c r="JIN615" s="2"/>
      <c r="JIO615" s="2"/>
      <c r="JIP615" s="35"/>
      <c r="JIQ615" s="35"/>
      <c r="JIR615" s="35"/>
      <c r="JIS615" s="35"/>
      <c r="JIT615" s="2"/>
      <c r="JIU615" s="83"/>
      <c r="JIV615" s="3"/>
      <c r="JIW615" s="10"/>
      <c r="JIX615" s="10"/>
      <c r="JIY615" s="10"/>
      <c r="JIZ615" s="2"/>
      <c r="JJA615" s="2"/>
      <c r="JJB615" s="2"/>
      <c r="JJC615" s="2"/>
      <c r="JJD615" s="2"/>
      <c r="JJE615" s="2"/>
      <c r="JJF615" s="2"/>
      <c r="JJG615" s="2"/>
      <c r="JJH615" s="2"/>
      <c r="JJI615" s="2"/>
      <c r="JJJ615" s="2"/>
      <c r="JJK615" s="35"/>
      <c r="JJL615" s="35"/>
      <c r="JJM615" s="35"/>
      <c r="JJN615" s="35"/>
      <c r="JJO615" s="2"/>
      <c r="JJP615" s="83"/>
      <c r="JJQ615" s="3"/>
      <c r="JJR615" s="10"/>
      <c r="JJS615" s="10"/>
      <c r="JJT615" s="10"/>
      <c r="JJU615" s="2"/>
      <c r="JJV615" s="2"/>
      <c r="JJW615" s="2"/>
      <c r="JJX615" s="2"/>
      <c r="JJY615" s="2"/>
      <c r="JJZ615" s="2"/>
      <c r="JKA615" s="2"/>
      <c r="JKB615" s="2"/>
      <c r="JKC615" s="2"/>
      <c r="JKD615" s="2"/>
      <c r="JKE615" s="2"/>
      <c r="JKF615" s="35"/>
      <c r="JKG615" s="35"/>
      <c r="JKH615" s="35"/>
      <c r="JKI615" s="35"/>
      <c r="JKJ615" s="2"/>
      <c r="JKK615" s="83"/>
      <c r="JKL615" s="3"/>
      <c r="JKM615" s="10"/>
      <c r="JKN615" s="10"/>
      <c r="JKO615" s="10"/>
      <c r="JKP615" s="2"/>
      <c r="JKQ615" s="2"/>
      <c r="JKR615" s="2"/>
      <c r="JKS615" s="2"/>
      <c r="JKT615" s="2"/>
      <c r="JKU615" s="2"/>
      <c r="JKV615" s="2"/>
      <c r="JKW615" s="2"/>
      <c r="JKX615" s="2"/>
      <c r="JKY615" s="2"/>
      <c r="JKZ615" s="2"/>
      <c r="JLA615" s="35"/>
      <c r="JLB615" s="35"/>
      <c r="JLC615" s="35"/>
      <c r="JLD615" s="35"/>
      <c r="JLE615" s="2"/>
      <c r="JLF615" s="83"/>
      <c r="JLG615" s="3"/>
      <c r="JLH615" s="10"/>
      <c r="JLI615" s="10"/>
      <c r="JLJ615" s="10"/>
      <c r="JLK615" s="2"/>
      <c r="JLL615" s="2"/>
      <c r="JLM615" s="2"/>
      <c r="JLN615" s="2"/>
      <c r="JLO615" s="2"/>
      <c r="JLP615" s="2"/>
      <c r="JLQ615" s="2"/>
      <c r="JLR615" s="2"/>
      <c r="JLS615" s="2"/>
      <c r="JLT615" s="2"/>
      <c r="JLU615" s="2"/>
      <c r="JLV615" s="35"/>
      <c r="JLW615" s="35"/>
      <c r="JLX615" s="35"/>
      <c r="JLY615" s="35"/>
      <c r="JLZ615" s="2"/>
      <c r="JMA615" s="83"/>
      <c r="JMB615" s="3"/>
      <c r="JMC615" s="10"/>
      <c r="JMD615" s="10"/>
      <c r="JME615" s="10"/>
      <c r="JMF615" s="2"/>
      <c r="JMG615" s="2"/>
      <c r="JMH615" s="2"/>
      <c r="JMI615" s="2"/>
      <c r="JMJ615" s="2"/>
      <c r="JMK615" s="2"/>
      <c r="JML615" s="2"/>
      <c r="JMM615" s="2"/>
      <c r="JMN615" s="2"/>
      <c r="JMO615" s="2"/>
      <c r="JMP615" s="2"/>
      <c r="JMQ615" s="35"/>
      <c r="JMR615" s="35"/>
      <c r="JMS615" s="35"/>
      <c r="JMT615" s="35"/>
      <c r="JMU615" s="2"/>
      <c r="JMV615" s="83"/>
      <c r="JMW615" s="3"/>
      <c r="JMX615" s="10"/>
      <c r="JMY615" s="10"/>
      <c r="JMZ615" s="10"/>
      <c r="JNA615" s="2"/>
      <c r="JNB615" s="2"/>
      <c r="JNC615" s="2"/>
      <c r="JND615" s="2"/>
      <c r="JNE615" s="2"/>
      <c r="JNF615" s="2"/>
      <c r="JNG615" s="2"/>
      <c r="JNH615" s="2"/>
      <c r="JNI615" s="2"/>
      <c r="JNJ615" s="2"/>
      <c r="JNK615" s="2"/>
      <c r="JNL615" s="35"/>
      <c r="JNM615" s="35"/>
      <c r="JNN615" s="35"/>
      <c r="JNO615" s="35"/>
      <c r="JNP615" s="2"/>
      <c r="JNQ615" s="83"/>
      <c r="JNR615" s="3"/>
      <c r="JNS615" s="10"/>
      <c r="JNT615" s="10"/>
      <c r="JNU615" s="10"/>
      <c r="JNV615" s="2"/>
      <c r="JNW615" s="2"/>
      <c r="JNX615" s="2"/>
      <c r="JNY615" s="2"/>
      <c r="JNZ615" s="2"/>
      <c r="JOA615" s="2"/>
      <c r="JOB615" s="2"/>
      <c r="JOC615" s="2"/>
      <c r="JOD615" s="2"/>
      <c r="JOE615" s="2"/>
      <c r="JOF615" s="2"/>
      <c r="JOG615" s="35"/>
      <c r="JOH615" s="35"/>
      <c r="JOI615" s="35"/>
      <c r="JOJ615" s="35"/>
      <c r="JOK615" s="2"/>
      <c r="JOL615" s="83"/>
      <c r="JOM615" s="3"/>
      <c r="JON615" s="10"/>
      <c r="JOO615" s="10"/>
      <c r="JOP615" s="10"/>
      <c r="JOQ615" s="2"/>
      <c r="JOR615" s="2"/>
      <c r="JOS615" s="2"/>
      <c r="JOT615" s="2"/>
      <c r="JOU615" s="2"/>
      <c r="JOV615" s="2"/>
      <c r="JOW615" s="2"/>
      <c r="JOX615" s="2"/>
      <c r="JOY615" s="2"/>
      <c r="JOZ615" s="2"/>
      <c r="JPA615" s="2"/>
      <c r="JPB615" s="35"/>
      <c r="JPC615" s="35"/>
      <c r="JPD615" s="35"/>
      <c r="JPE615" s="35"/>
      <c r="JPF615" s="2"/>
      <c r="JPG615" s="83"/>
      <c r="JPH615" s="3"/>
      <c r="JPI615" s="10"/>
      <c r="JPJ615" s="10"/>
      <c r="JPK615" s="10"/>
      <c r="JPL615" s="2"/>
      <c r="JPM615" s="2"/>
      <c r="JPN615" s="2"/>
      <c r="JPO615" s="2"/>
      <c r="JPP615" s="2"/>
      <c r="JPQ615" s="2"/>
      <c r="JPR615" s="2"/>
      <c r="JPS615" s="2"/>
      <c r="JPT615" s="2"/>
      <c r="JPU615" s="2"/>
      <c r="JPV615" s="2"/>
      <c r="JPW615" s="35"/>
      <c r="JPX615" s="35"/>
      <c r="JPY615" s="35"/>
      <c r="JPZ615" s="35"/>
      <c r="JQA615" s="2"/>
      <c r="JQB615" s="83"/>
      <c r="JQC615" s="3"/>
      <c r="JQD615" s="10"/>
      <c r="JQE615" s="10"/>
      <c r="JQF615" s="10"/>
      <c r="JQG615" s="2"/>
      <c r="JQH615" s="2"/>
      <c r="JQI615" s="2"/>
      <c r="JQJ615" s="2"/>
      <c r="JQK615" s="2"/>
      <c r="JQL615" s="2"/>
      <c r="JQM615" s="2"/>
      <c r="JQN615" s="2"/>
      <c r="JQO615" s="2"/>
      <c r="JQP615" s="2"/>
      <c r="JQQ615" s="2"/>
      <c r="JQR615" s="35"/>
      <c r="JQS615" s="35"/>
      <c r="JQT615" s="35"/>
      <c r="JQU615" s="35"/>
      <c r="JQV615" s="2"/>
      <c r="JQW615" s="83"/>
      <c r="JQX615" s="3"/>
      <c r="JQY615" s="10"/>
      <c r="JQZ615" s="10"/>
      <c r="JRA615" s="10"/>
      <c r="JRB615" s="2"/>
      <c r="JRC615" s="2"/>
      <c r="JRD615" s="2"/>
      <c r="JRE615" s="2"/>
      <c r="JRF615" s="2"/>
      <c r="JRG615" s="2"/>
      <c r="JRH615" s="2"/>
      <c r="JRI615" s="2"/>
      <c r="JRJ615" s="2"/>
      <c r="JRK615" s="2"/>
      <c r="JRL615" s="2"/>
      <c r="JRM615" s="35"/>
      <c r="JRN615" s="35"/>
      <c r="JRO615" s="35"/>
      <c r="JRP615" s="35"/>
      <c r="JRQ615" s="2"/>
      <c r="JRR615" s="83"/>
      <c r="JRS615" s="3"/>
      <c r="JRT615" s="10"/>
      <c r="JRU615" s="10"/>
      <c r="JRV615" s="10"/>
      <c r="JRW615" s="2"/>
      <c r="JRX615" s="2"/>
      <c r="JRY615" s="2"/>
      <c r="JRZ615" s="2"/>
      <c r="JSA615" s="2"/>
      <c r="JSB615" s="2"/>
      <c r="JSC615" s="2"/>
      <c r="JSD615" s="2"/>
      <c r="JSE615" s="2"/>
      <c r="JSF615" s="2"/>
      <c r="JSG615" s="2"/>
      <c r="JSH615" s="35"/>
      <c r="JSI615" s="35"/>
      <c r="JSJ615" s="35"/>
      <c r="JSK615" s="35"/>
      <c r="JSL615" s="2"/>
      <c r="JSM615" s="83"/>
      <c r="JSN615" s="3"/>
      <c r="JSO615" s="10"/>
      <c r="JSP615" s="10"/>
      <c r="JSQ615" s="10"/>
      <c r="JSR615" s="2"/>
      <c r="JSS615" s="2"/>
      <c r="JST615" s="2"/>
      <c r="JSU615" s="2"/>
      <c r="JSV615" s="2"/>
      <c r="JSW615" s="2"/>
      <c r="JSX615" s="2"/>
      <c r="JSY615" s="2"/>
      <c r="JSZ615" s="2"/>
      <c r="JTA615" s="2"/>
      <c r="JTB615" s="2"/>
      <c r="JTC615" s="35"/>
      <c r="JTD615" s="35"/>
      <c r="JTE615" s="35"/>
      <c r="JTF615" s="35"/>
      <c r="JTG615" s="2"/>
      <c r="JTH615" s="83"/>
      <c r="JTI615" s="3"/>
      <c r="JTJ615" s="10"/>
      <c r="JTK615" s="10"/>
      <c r="JTL615" s="10"/>
      <c r="JTM615" s="2"/>
      <c r="JTN615" s="2"/>
      <c r="JTO615" s="2"/>
      <c r="JTP615" s="2"/>
      <c r="JTQ615" s="2"/>
      <c r="JTR615" s="2"/>
      <c r="JTS615" s="2"/>
      <c r="JTT615" s="2"/>
      <c r="JTU615" s="2"/>
      <c r="JTV615" s="2"/>
      <c r="JTW615" s="2"/>
      <c r="JTX615" s="35"/>
      <c r="JTY615" s="35"/>
      <c r="JTZ615" s="35"/>
      <c r="JUA615" s="35"/>
      <c r="JUB615" s="2"/>
      <c r="JUC615" s="83"/>
      <c r="JUD615" s="3"/>
      <c r="JUE615" s="10"/>
      <c r="JUF615" s="10"/>
      <c r="JUG615" s="10"/>
      <c r="JUH615" s="2"/>
      <c r="JUI615" s="2"/>
      <c r="JUJ615" s="2"/>
      <c r="JUK615" s="2"/>
      <c r="JUL615" s="2"/>
      <c r="JUM615" s="2"/>
      <c r="JUN615" s="2"/>
      <c r="JUO615" s="2"/>
      <c r="JUP615" s="2"/>
      <c r="JUQ615" s="2"/>
      <c r="JUR615" s="2"/>
      <c r="JUS615" s="35"/>
      <c r="JUT615" s="35"/>
      <c r="JUU615" s="35"/>
      <c r="JUV615" s="35"/>
      <c r="JUW615" s="2"/>
      <c r="JUX615" s="83"/>
      <c r="JUY615" s="3"/>
      <c r="JUZ615" s="10"/>
      <c r="JVA615" s="10"/>
      <c r="JVB615" s="10"/>
      <c r="JVC615" s="2"/>
      <c r="JVD615" s="2"/>
      <c r="JVE615" s="2"/>
      <c r="JVF615" s="2"/>
      <c r="JVG615" s="2"/>
      <c r="JVH615" s="2"/>
      <c r="JVI615" s="2"/>
      <c r="JVJ615" s="2"/>
      <c r="JVK615" s="2"/>
      <c r="JVL615" s="2"/>
      <c r="JVM615" s="2"/>
      <c r="JVN615" s="35"/>
      <c r="JVO615" s="35"/>
      <c r="JVP615" s="35"/>
      <c r="JVQ615" s="35"/>
      <c r="JVR615" s="2"/>
      <c r="JVS615" s="83"/>
      <c r="JVT615" s="3"/>
      <c r="JVU615" s="10"/>
      <c r="JVV615" s="10"/>
      <c r="JVW615" s="10"/>
      <c r="JVX615" s="2"/>
      <c r="JVY615" s="2"/>
      <c r="JVZ615" s="2"/>
      <c r="JWA615" s="2"/>
      <c r="JWB615" s="2"/>
      <c r="JWC615" s="2"/>
      <c r="JWD615" s="2"/>
      <c r="JWE615" s="2"/>
      <c r="JWF615" s="2"/>
      <c r="JWG615" s="2"/>
      <c r="JWH615" s="2"/>
      <c r="JWI615" s="35"/>
      <c r="JWJ615" s="35"/>
      <c r="JWK615" s="35"/>
      <c r="JWL615" s="35"/>
      <c r="JWM615" s="2"/>
      <c r="JWN615" s="83"/>
      <c r="JWO615" s="3"/>
      <c r="JWP615" s="10"/>
      <c r="JWQ615" s="10"/>
      <c r="JWR615" s="10"/>
      <c r="JWS615" s="2"/>
      <c r="JWT615" s="2"/>
      <c r="JWU615" s="2"/>
      <c r="JWV615" s="2"/>
      <c r="JWW615" s="2"/>
      <c r="JWX615" s="2"/>
      <c r="JWY615" s="2"/>
      <c r="JWZ615" s="2"/>
      <c r="JXA615" s="2"/>
      <c r="JXB615" s="2"/>
      <c r="JXC615" s="2"/>
      <c r="JXD615" s="35"/>
      <c r="JXE615" s="35"/>
      <c r="JXF615" s="35"/>
      <c r="JXG615" s="35"/>
      <c r="JXH615" s="2"/>
      <c r="JXI615" s="83"/>
      <c r="JXJ615" s="3"/>
      <c r="JXK615" s="10"/>
      <c r="JXL615" s="10"/>
      <c r="JXM615" s="10"/>
      <c r="JXN615" s="2"/>
      <c r="JXO615" s="2"/>
      <c r="JXP615" s="2"/>
      <c r="JXQ615" s="2"/>
      <c r="JXR615" s="2"/>
      <c r="JXS615" s="2"/>
      <c r="JXT615" s="2"/>
      <c r="JXU615" s="2"/>
      <c r="JXV615" s="2"/>
      <c r="JXW615" s="2"/>
      <c r="JXX615" s="2"/>
      <c r="JXY615" s="35"/>
      <c r="JXZ615" s="35"/>
      <c r="JYA615" s="35"/>
      <c r="JYB615" s="35"/>
      <c r="JYC615" s="2"/>
      <c r="JYD615" s="83"/>
      <c r="JYE615" s="3"/>
      <c r="JYF615" s="10"/>
      <c r="JYG615" s="10"/>
      <c r="JYH615" s="10"/>
      <c r="JYI615" s="2"/>
      <c r="JYJ615" s="2"/>
      <c r="JYK615" s="2"/>
      <c r="JYL615" s="2"/>
      <c r="JYM615" s="2"/>
      <c r="JYN615" s="2"/>
      <c r="JYO615" s="2"/>
      <c r="JYP615" s="2"/>
      <c r="JYQ615" s="2"/>
      <c r="JYR615" s="2"/>
      <c r="JYS615" s="2"/>
      <c r="JYT615" s="35"/>
      <c r="JYU615" s="35"/>
      <c r="JYV615" s="35"/>
      <c r="JYW615" s="35"/>
      <c r="JYX615" s="2"/>
      <c r="JYY615" s="83"/>
      <c r="JYZ615" s="3"/>
      <c r="JZA615" s="10"/>
      <c r="JZB615" s="10"/>
      <c r="JZC615" s="10"/>
      <c r="JZD615" s="2"/>
      <c r="JZE615" s="2"/>
      <c r="JZF615" s="2"/>
      <c r="JZG615" s="2"/>
      <c r="JZH615" s="2"/>
      <c r="JZI615" s="2"/>
      <c r="JZJ615" s="2"/>
      <c r="JZK615" s="2"/>
      <c r="JZL615" s="2"/>
      <c r="JZM615" s="2"/>
      <c r="JZN615" s="2"/>
      <c r="JZO615" s="35"/>
      <c r="JZP615" s="35"/>
      <c r="JZQ615" s="35"/>
      <c r="JZR615" s="35"/>
      <c r="JZS615" s="2"/>
      <c r="JZT615" s="83"/>
      <c r="JZU615" s="3"/>
      <c r="JZV615" s="10"/>
      <c r="JZW615" s="10"/>
      <c r="JZX615" s="10"/>
      <c r="JZY615" s="2"/>
      <c r="JZZ615" s="2"/>
      <c r="KAA615" s="2"/>
      <c r="KAB615" s="2"/>
      <c r="KAC615" s="2"/>
      <c r="KAD615" s="2"/>
      <c r="KAE615" s="2"/>
      <c r="KAF615" s="2"/>
      <c r="KAG615" s="2"/>
      <c r="KAH615" s="2"/>
      <c r="KAI615" s="2"/>
      <c r="KAJ615" s="35"/>
      <c r="KAK615" s="35"/>
      <c r="KAL615" s="35"/>
      <c r="KAM615" s="35"/>
      <c r="KAN615" s="2"/>
      <c r="KAO615" s="83"/>
      <c r="KAP615" s="3"/>
      <c r="KAQ615" s="10"/>
      <c r="KAR615" s="10"/>
      <c r="KAS615" s="10"/>
      <c r="KAT615" s="2"/>
      <c r="KAU615" s="2"/>
      <c r="KAV615" s="2"/>
      <c r="KAW615" s="2"/>
      <c r="KAX615" s="2"/>
      <c r="KAY615" s="2"/>
      <c r="KAZ615" s="2"/>
      <c r="KBA615" s="2"/>
      <c r="KBB615" s="2"/>
      <c r="KBC615" s="2"/>
      <c r="KBD615" s="2"/>
      <c r="KBE615" s="35"/>
      <c r="KBF615" s="35"/>
      <c r="KBG615" s="35"/>
      <c r="KBH615" s="35"/>
      <c r="KBI615" s="2"/>
      <c r="KBJ615" s="83"/>
      <c r="KBK615" s="3"/>
      <c r="KBL615" s="10"/>
      <c r="KBM615" s="10"/>
      <c r="KBN615" s="10"/>
      <c r="KBO615" s="2"/>
      <c r="KBP615" s="2"/>
      <c r="KBQ615" s="2"/>
      <c r="KBR615" s="2"/>
      <c r="KBS615" s="2"/>
      <c r="KBT615" s="2"/>
      <c r="KBU615" s="2"/>
      <c r="KBV615" s="2"/>
      <c r="KBW615" s="2"/>
      <c r="KBX615" s="2"/>
      <c r="KBY615" s="2"/>
      <c r="KBZ615" s="35"/>
      <c r="KCA615" s="35"/>
      <c r="KCB615" s="35"/>
      <c r="KCC615" s="35"/>
      <c r="KCD615" s="2"/>
      <c r="KCE615" s="83"/>
      <c r="KCF615" s="3"/>
      <c r="KCG615" s="10"/>
      <c r="KCH615" s="10"/>
      <c r="KCI615" s="10"/>
      <c r="KCJ615" s="2"/>
      <c r="KCK615" s="2"/>
      <c r="KCL615" s="2"/>
      <c r="KCM615" s="2"/>
      <c r="KCN615" s="2"/>
      <c r="KCO615" s="2"/>
      <c r="KCP615" s="2"/>
      <c r="KCQ615" s="2"/>
      <c r="KCR615" s="2"/>
      <c r="KCS615" s="2"/>
      <c r="KCT615" s="2"/>
      <c r="KCU615" s="35"/>
      <c r="KCV615" s="35"/>
      <c r="KCW615" s="35"/>
      <c r="KCX615" s="35"/>
      <c r="KCY615" s="2"/>
      <c r="KCZ615" s="83"/>
      <c r="KDA615" s="3"/>
      <c r="KDB615" s="10"/>
      <c r="KDC615" s="10"/>
      <c r="KDD615" s="10"/>
      <c r="KDE615" s="2"/>
      <c r="KDF615" s="2"/>
      <c r="KDG615" s="2"/>
      <c r="KDH615" s="2"/>
      <c r="KDI615" s="2"/>
      <c r="KDJ615" s="2"/>
      <c r="KDK615" s="2"/>
      <c r="KDL615" s="2"/>
      <c r="KDM615" s="2"/>
      <c r="KDN615" s="2"/>
      <c r="KDO615" s="2"/>
      <c r="KDP615" s="35"/>
      <c r="KDQ615" s="35"/>
      <c r="KDR615" s="35"/>
      <c r="KDS615" s="35"/>
      <c r="KDT615" s="2"/>
      <c r="KDU615" s="83"/>
      <c r="KDV615" s="3"/>
      <c r="KDW615" s="10"/>
      <c r="KDX615" s="10"/>
      <c r="KDY615" s="10"/>
      <c r="KDZ615" s="2"/>
      <c r="KEA615" s="2"/>
      <c r="KEB615" s="2"/>
      <c r="KEC615" s="2"/>
      <c r="KED615" s="2"/>
      <c r="KEE615" s="2"/>
      <c r="KEF615" s="2"/>
      <c r="KEG615" s="2"/>
      <c r="KEH615" s="2"/>
      <c r="KEI615" s="2"/>
      <c r="KEJ615" s="2"/>
      <c r="KEK615" s="35"/>
      <c r="KEL615" s="35"/>
      <c r="KEM615" s="35"/>
      <c r="KEN615" s="35"/>
      <c r="KEO615" s="2"/>
      <c r="KEP615" s="83"/>
      <c r="KEQ615" s="3"/>
      <c r="KER615" s="10"/>
      <c r="KES615" s="10"/>
      <c r="KET615" s="10"/>
      <c r="KEU615" s="2"/>
      <c r="KEV615" s="2"/>
      <c r="KEW615" s="2"/>
      <c r="KEX615" s="2"/>
      <c r="KEY615" s="2"/>
      <c r="KEZ615" s="2"/>
      <c r="KFA615" s="2"/>
      <c r="KFB615" s="2"/>
      <c r="KFC615" s="2"/>
      <c r="KFD615" s="2"/>
      <c r="KFE615" s="2"/>
      <c r="KFF615" s="35"/>
      <c r="KFG615" s="35"/>
      <c r="KFH615" s="35"/>
      <c r="KFI615" s="35"/>
      <c r="KFJ615" s="2"/>
      <c r="KFK615" s="83"/>
      <c r="KFL615" s="3"/>
      <c r="KFM615" s="10"/>
      <c r="KFN615" s="10"/>
      <c r="KFO615" s="10"/>
      <c r="KFP615" s="2"/>
      <c r="KFQ615" s="2"/>
      <c r="KFR615" s="2"/>
      <c r="KFS615" s="2"/>
      <c r="KFT615" s="2"/>
      <c r="KFU615" s="2"/>
      <c r="KFV615" s="2"/>
      <c r="KFW615" s="2"/>
      <c r="KFX615" s="2"/>
      <c r="KFY615" s="2"/>
      <c r="KFZ615" s="2"/>
      <c r="KGA615" s="35"/>
      <c r="KGB615" s="35"/>
      <c r="KGC615" s="35"/>
      <c r="KGD615" s="35"/>
      <c r="KGE615" s="2"/>
      <c r="KGF615" s="83"/>
      <c r="KGG615" s="3"/>
      <c r="KGH615" s="10"/>
      <c r="KGI615" s="10"/>
      <c r="KGJ615" s="10"/>
      <c r="KGK615" s="2"/>
      <c r="KGL615" s="2"/>
      <c r="KGM615" s="2"/>
      <c r="KGN615" s="2"/>
      <c r="KGO615" s="2"/>
      <c r="KGP615" s="2"/>
      <c r="KGQ615" s="2"/>
      <c r="KGR615" s="2"/>
      <c r="KGS615" s="2"/>
      <c r="KGT615" s="2"/>
      <c r="KGU615" s="2"/>
      <c r="KGV615" s="35"/>
      <c r="KGW615" s="35"/>
      <c r="KGX615" s="35"/>
      <c r="KGY615" s="35"/>
      <c r="KGZ615" s="2"/>
      <c r="KHA615" s="83"/>
      <c r="KHB615" s="3"/>
      <c r="KHC615" s="10"/>
      <c r="KHD615" s="10"/>
      <c r="KHE615" s="10"/>
      <c r="KHF615" s="2"/>
      <c r="KHG615" s="2"/>
      <c r="KHH615" s="2"/>
      <c r="KHI615" s="2"/>
      <c r="KHJ615" s="2"/>
      <c r="KHK615" s="2"/>
      <c r="KHL615" s="2"/>
      <c r="KHM615" s="2"/>
      <c r="KHN615" s="2"/>
      <c r="KHO615" s="2"/>
      <c r="KHP615" s="2"/>
      <c r="KHQ615" s="35"/>
      <c r="KHR615" s="35"/>
      <c r="KHS615" s="35"/>
      <c r="KHT615" s="35"/>
      <c r="KHU615" s="2"/>
      <c r="KHV615" s="83"/>
      <c r="KHW615" s="3"/>
      <c r="KHX615" s="10"/>
      <c r="KHY615" s="10"/>
      <c r="KHZ615" s="10"/>
      <c r="KIA615" s="2"/>
      <c r="KIB615" s="2"/>
      <c r="KIC615" s="2"/>
      <c r="KID615" s="2"/>
      <c r="KIE615" s="2"/>
      <c r="KIF615" s="2"/>
      <c r="KIG615" s="2"/>
      <c r="KIH615" s="2"/>
      <c r="KII615" s="2"/>
      <c r="KIJ615" s="2"/>
      <c r="KIK615" s="2"/>
      <c r="KIL615" s="35"/>
      <c r="KIM615" s="35"/>
      <c r="KIN615" s="35"/>
      <c r="KIO615" s="35"/>
      <c r="KIP615" s="2"/>
      <c r="KIQ615" s="83"/>
      <c r="KIR615" s="3"/>
      <c r="KIS615" s="10"/>
      <c r="KIT615" s="10"/>
      <c r="KIU615" s="10"/>
      <c r="KIV615" s="2"/>
      <c r="KIW615" s="2"/>
      <c r="KIX615" s="2"/>
      <c r="KIY615" s="2"/>
      <c r="KIZ615" s="2"/>
      <c r="KJA615" s="2"/>
      <c r="KJB615" s="2"/>
      <c r="KJC615" s="2"/>
      <c r="KJD615" s="2"/>
      <c r="KJE615" s="2"/>
      <c r="KJF615" s="2"/>
      <c r="KJG615" s="35"/>
      <c r="KJH615" s="35"/>
      <c r="KJI615" s="35"/>
      <c r="KJJ615" s="35"/>
      <c r="KJK615" s="2"/>
      <c r="KJL615" s="83"/>
      <c r="KJM615" s="3"/>
      <c r="KJN615" s="10"/>
      <c r="KJO615" s="10"/>
      <c r="KJP615" s="10"/>
      <c r="KJQ615" s="2"/>
      <c r="KJR615" s="2"/>
      <c r="KJS615" s="2"/>
      <c r="KJT615" s="2"/>
      <c r="KJU615" s="2"/>
      <c r="KJV615" s="2"/>
      <c r="KJW615" s="2"/>
      <c r="KJX615" s="2"/>
      <c r="KJY615" s="2"/>
      <c r="KJZ615" s="2"/>
      <c r="KKA615" s="2"/>
      <c r="KKB615" s="35"/>
      <c r="KKC615" s="35"/>
      <c r="KKD615" s="35"/>
      <c r="KKE615" s="35"/>
      <c r="KKF615" s="2"/>
      <c r="KKG615" s="83"/>
      <c r="KKH615" s="3"/>
      <c r="KKI615" s="10"/>
      <c r="KKJ615" s="10"/>
      <c r="KKK615" s="10"/>
      <c r="KKL615" s="2"/>
      <c r="KKM615" s="2"/>
      <c r="KKN615" s="2"/>
      <c r="KKO615" s="2"/>
      <c r="KKP615" s="2"/>
      <c r="KKQ615" s="2"/>
      <c r="KKR615" s="2"/>
      <c r="KKS615" s="2"/>
      <c r="KKT615" s="2"/>
      <c r="KKU615" s="2"/>
      <c r="KKV615" s="2"/>
      <c r="KKW615" s="35"/>
      <c r="KKX615" s="35"/>
      <c r="KKY615" s="35"/>
      <c r="KKZ615" s="35"/>
      <c r="KLA615" s="2"/>
      <c r="KLB615" s="83"/>
      <c r="KLC615" s="3"/>
      <c r="KLD615" s="10"/>
      <c r="KLE615" s="10"/>
      <c r="KLF615" s="10"/>
      <c r="KLG615" s="2"/>
      <c r="KLH615" s="2"/>
      <c r="KLI615" s="2"/>
      <c r="KLJ615" s="2"/>
      <c r="KLK615" s="2"/>
      <c r="KLL615" s="2"/>
      <c r="KLM615" s="2"/>
      <c r="KLN615" s="2"/>
      <c r="KLO615" s="2"/>
      <c r="KLP615" s="2"/>
      <c r="KLQ615" s="2"/>
      <c r="KLR615" s="35"/>
      <c r="KLS615" s="35"/>
      <c r="KLT615" s="35"/>
      <c r="KLU615" s="35"/>
      <c r="KLV615" s="2"/>
      <c r="KLW615" s="83"/>
      <c r="KLX615" s="3"/>
      <c r="KLY615" s="10"/>
      <c r="KLZ615" s="10"/>
      <c r="KMA615" s="10"/>
      <c r="KMB615" s="2"/>
      <c r="KMC615" s="2"/>
      <c r="KMD615" s="2"/>
      <c r="KME615" s="2"/>
      <c r="KMF615" s="2"/>
      <c r="KMG615" s="2"/>
      <c r="KMH615" s="2"/>
      <c r="KMI615" s="2"/>
      <c r="KMJ615" s="2"/>
      <c r="KMK615" s="2"/>
      <c r="KML615" s="2"/>
      <c r="KMM615" s="35"/>
      <c r="KMN615" s="35"/>
      <c r="KMO615" s="35"/>
      <c r="KMP615" s="35"/>
      <c r="KMQ615" s="2"/>
      <c r="KMR615" s="83"/>
      <c r="KMS615" s="3"/>
      <c r="KMT615" s="10"/>
      <c r="KMU615" s="10"/>
      <c r="KMV615" s="10"/>
      <c r="KMW615" s="2"/>
      <c r="KMX615" s="2"/>
      <c r="KMY615" s="2"/>
      <c r="KMZ615" s="2"/>
      <c r="KNA615" s="2"/>
      <c r="KNB615" s="2"/>
      <c r="KNC615" s="2"/>
      <c r="KND615" s="2"/>
      <c r="KNE615" s="2"/>
      <c r="KNF615" s="2"/>
      <c r="KNG615" s="2"/>
      <c r="KNH615" s="35"/>
      <c r="KNI615" s="35"/>
      <c r="KNJ615" s="35"/>
      <c r="KNK615" s="35"/>
      <c r="KNL615" s="2"/>
      <c r="KNM615" s="83"/>
      <c r="KNN615" s="3"/>
      <c r="KNO615" s="10"/>
      <c r="KNP615" s="10"/>
      <c r="KNQ615" s="10"/>
      <c r="KNR615" s="2"/>
      <c r="KNS615" s="2"/>
      <c r="KNT615" s="2"/>
      <c r="KNU615" s="2"/>
      <c r="KNV615" s="2"/>
      <c r="KNW615" s="2"/>
      <c r="KNX615" s="2"/>
      <c r="KNY615" s="2"/>
      <c r="KNZ615" s="2"/>
      <c r="KOA615" s="2"/>
      <c r="KOB615" s="2"/>
      <c r="KOC615" s="35"/>
      <c r="KOD615" s="35"/>
      <c r="KOE615" s="35"/>
      <c r="KOF615" s="35"/>
      <c r="KOG615" s="2"/>
      <c r="KOH615" s="83"/>
      <c r="KOI615" s="3"/>
      <c r="KOJ615" s="10"/>
      <c r="KOK615" s="10"/>
      <c r="KOL615" s="10"/>
      <c r="KOM615" s="2"/>
      <c r="KON615" s="2"/>
      <c r="KOO615" s="2"/>
      <c r="KOP615" s="2"/>
      <c r="KOQ615" s="2"/>
      <c r="KOR615" s="2"/>
      <c r="KOS615" s="2"/>
      <c r="KOT615" s="2"/>
      <c r="KOU615" s="2"/>
      <c r="KOV615" s="2"/>
      <c r="KOW615" s="2"/>
      <c r="KOX615" s="35"/>
      <c r="KOY615" s="35"/>
      <c r="KOZ615" s="35"/>
      <c r="KPA615" s="35"/>
      <c r="KPB615" s="2"/>
      <c r="KPC615" s="83"/>
      <c r="KPD615" s="3"/>
      <c r="KPE615" s="10"/>
      <c r="KPF615" s="10"/>
      <c r="KPG615" s="10"/>
      <c r="KPH615" s="2"/>
      <c r="KPI615" s="2"/>
      <c r="KPJ615" s="2"/>
      <c r="KPK615" s="2"/>
      <c r="KPL615" s="2"/>
      <c r="KPM615" s="2"/>
      <c r="KPN615" s="2"/>
      <c r="KPO615" s="2"/>
      <c r="KPP615" s="2"/>
      <c r="KPQ615" s="2"/>
      <c r="KPR615" s="2"/>
      <c r="KPS615" s="35"/>
      <c r="KPT615" s="35"/>
      <c r="KPU615" s="35"/>
      <c r="KPV615" s="35"/>
      <c r="KPW615" s="2"/>
      <c r="KPX615" s="83"/>
      <c r="KPY615" s="3"/>
      <c r="KPZ615" s="10"/>
      <c r="KQA615" s="10"/>
      <c r="KQB615" s="10"/>
      <c r="KQC615" s="2"/>
      <c r="KQD615" s="2"/>
      <c r="KQE615" s="2"/>
      <c r="KQF615" s="2"/>
      <c r="KQG615" s="2"/>
      <c r="KQH615" s="2"/>
      <c r="KQI615" s="2"/>
      <c r="KQJ615" s="2"/>
      <c r="KQK615" s="2"/>
      <c r="KQL615" s="2"/>
      <c r="KQM615" s="2"/>
      <c r="KQN615" s="35"/>
      <c r="KQO615" s="35"/>
      <c r="KQP615" s="35"/>
      <c r="KQQ615" s="35"/>
      <c r="KQR615" s="2"/>
      <c r="KQS615" s="83"/>
      <c r="KQT615" s="3"/>
      <c r="KQU615" s="10"/>
      <c r="KQV615" s="10"/>
      <c r="KQW615" s="10"/>
      <c r="KQX615" s="2"/>
      <c r="KQY615" s="2"/>
      <c r="KQZ615" s="2"/>
      <c r="KRA615" s="2"/>
      <c r="KRB615" s="2"/>
      <c r="KRC615" s="2"/>
      <c r="KRD615" s="2"/>
      <c r="KRE615" s="2"/>
      <c r="KRF615" s="2"/>
      <c r="KRG615" s="2"/>
      <c r="KRH615" s="2"/>
      <c r="KRI615" s="35"/>
      <c r="KRJ615" s="35"/>
      <c r="KRK615" s="35"/>
      <c r="KRL615" s="35"/>
      <c r="KRM615" s="2"/>
      <c r="KRN615" s="83"/>
      <c r="KRO615" s="3"/>
      <c r="KRP615" s="10"/>
      <c r="KRQ615" s="10"/>
      <c r="KRR615" s="10"/>
      <c r="KRS615" s="2"/>
      <c r="KRT615" s="2"/>
      <c r="KRU615" s="2"/>
      <c r="KRV615" s="2"/>
      <c r="KRW615" s="2"/>
      <c r="KRX615" s="2"/>
      <c r="KRY615" s="2"/>
      <c r="KRZ615" s="2"/>
      <c r="KSA615" s="2"/>
      <c r="KSB615" s="2"/>
      <c r="KSC615" s="2"/>
      <c r="KSD615" s="35"/>
      <c r="KSE615" s="35"/>
      <c r="KSF615" s="35"/>
      <c r="KSG615" s="35"/>
      <c r="KSH615" s="2"/>
      <c r="KSI615" s="83"/>
      <c r="KSJ615" s="3"/>
      <c r="KSK615" s="10"/>
      <c r="KSL615" s="10"/>
      <c r="KSM615" s="10"/>
      <c r="KSN615" s="2"/>
      <c r="KSO615" s="2"/>
      <c r="KSP615" s="2"/>
      <c r="KSQ615" s="2"/>
      <c r="KSR615" s="2"/>
      <c r="KSS615" s="2"/>
      <c r="KST615" s="2"/>
      <c r="KSU615" s="2"/>
      <c r="KSV615" s="2"/>
      <c r="KSW615" s="2"/>
      <c r="KSX615" s="2"/>
      <c r="KSY615" s="35"/>
      <c r="KSZ615" s="35"/>
      <c r="KTA615" s="35"/>
      <c r="KTB615" s="35"/>
      <c r="KTC615" s="2"/>
      <c r="KTD615" s="83"/>
      <c r="KTE615" s="3"/>
      <c r="KTF615" s="10"/>
      <c r="KTG615" s="10"/>
      <c r="KTH615" s="10"/>
      <c r="KTI615" s="2"/>
      <c r="KTJ615" s="2"/>
      <c r="KTK615" s="2"/>
      <c r="KTL615" s="2"/>
      <c r="KTM615" s="2"/>
      <c r="KTN615" s="2"/>
      <c r="KTO615" s="2"/>
      <c r="KTP615" s="2"/>
      <c r="KTQ615" s="2"/>
      <c r="KTR615" s="2"/>
      <c r="KTS615" s="2"/>
      <c r="KTT615" s="35"/>
      <c r="KTU615" s="35"/>
      <c r="KTV615" s="35"/>
      <c r="KTW615" s="35"/>
      <c r="KTX615" s="2"/>
      <c r="KTY615" s="83"/>
      <c r="KTZ615" s="3"/>
      <c r="KUA615" s="10"/>
      <c r="KUB615" s="10"/>
      <c r="KUC615" s="10"/>
      <c r="KUD615" s="2"/>
      <c r="KUE615" s="2"/>
      <c r="KUF615" s="2"/>
      <c r="KUG615" s="2"/>
      <c r="KUH615" s="2"/>
      <c r="KUI615" s="2"/>
      <c r="KUJ615" s="2"/>
      <c r="KUK615" s="2"/>
      <c r="KUL615" s="2"/>
      <c r="KUM615" s="2"/>
      <c r="KUN615" s="2"/>
      <c r="KUO615" s="35"/>
      <c r="KUP615" s="35"/>
      <c r="KUQ615" s="35"/>
      <c r="KUR615" s="35"/>
      <c r="KUS615" s="2"/>
      <c r="KUT615" s="83"/>
      <c r="KUU615" s="3"/>
      <c r="KUV615" s="10"/>
      <c r="KUW615" s="10"/>
      <c r="KUX615" s="10"/>
      <c r="KUY615" s="2"/>
      <c r="KUZ615" s="2"/>
      <c r="KVA615" s="2"/>
      <c r="KVB615" s="2"/>
      <c r="KVC615" s="2"/>
      <c r="KVD615" s="2"/>
      <c r="KVE615" s="2"/>
      <c r="KVF615" s="2"/>
      <c r="KVG615" s="2"/>
      <c r="KVH615" s="2"/>
      <c r="KVI615" s="2"/>
      <c r="KVJ615" s="35"/>
      <c r="KVK615" s="35"/>
      <c r="KVL615" s="35"/>
      <c r="KVM615" s="35"/>
      <c r="KVN615" s="2"/>
      <c r="KVO615" s="83"/>
      <c r="KVP615" s="3"/>
      <c r="KVQ615" s="10"/>
      <c r="KVR615" s="10"/>
      <c r="KVS615" s="10"/>
      <c r="KVT615" s="2"/>
      <c r="KVU615" s="2"/>
      <c r="KVV615" s="2"/>
      <c r="KVW615" s="2"/>
      <c r="KVX615" s="2"/>
      <c r="KVY615" s="2"/>
      <c r="KVZ615" s="2"/>
      <c r="KWA615" s="2"/>
      <c r="KWB615" s="2"/>
      <c r="KWC615" s="2"/>
      <c r="KWD615" s="2"/>
      <c r="KWE615" s="35"/>
      <c r="KWF615" s="35"/>
      <c r="KWG615" s="35"/>
      <c r="KWH615" s="35"/>
      <c r="KWI615" s="2"/>
      <c r="KWJ615" s="83"/>
      <c r="KWK615" s="3"/>
      <c r="KWL615" s="10"/>
      <c r="KWM615" s="10"/>
      <c r="KWN615" s="10"/>
      <c r="KWO615" s="2"/>
      <c r="KWP615" s="2"/>
      <c r="KWQ615" s="2"/>
      <c r="KWR615" s="2"/>
      <c r="KWS615" s="2"/>
      <c r="KWT615" s="2"/>
      <c r="KWU615" s="2"/>
      <c r="KWV615" s="2"/>
      <c r="KWW615" s="2"/>
      <c r="KWX615" s="2"/>
      <c r="KWY615" s="2"/>
      <c r="KWZ615" s="35"/>
      <c r="KXA615" s="35"/>
      <c r="KXB615" s="35"/>
      <c r="KXC615" s="35"/>
      <c r="KXD615" s="2"/>
      <c r="KXE615" s="83"/>
      <c r="KXF615" s="3"/>
      <c r="KXG615" s="10"/>
      <c r="KXH615" s="10"/>
      <c r="KXI615" s="10"/>
      <c r="KXJ615" s="2"/>
      <c r="KXK615" s="2"/>
      <c r="KXL615" s="2"/>
      <c r="KXM615" s="2"/>
      <c r="KXN615" s="2"/>
      <c r="KXO615" s="2"/>
      <c r="KXP615" s="2"/>
      <c r="KXQ615" s="2"/>
      <c r="KXR615" s="2"/>
      <c r="KXS615" s="2"/>
      <c r="KXT615" s="2"/>
      <c r="KXU615" s="35"/>
      <c r="KXV615" s="35"/>
      <c r="KXW615" s="35"/>
      <c r="KXX615" s="35"/>
      <c r="KXY615" s="2"/>
      <c r="KXZ615" s="83"/>
      <c r="KYA615" s="3"/>
      <c r="KYB615" s="10"/>
      <c r="KYC615" s="10"/>
      <c r="KYD615" s="10"/>
      <c r="KYE615" s="2"/>
      <c r="KYF615" s="2"/>
      <c r="KYG615" s="2"/>
      <c r="KYH615" s="2"/>
      <c r="KYI615" s="2"/>
      <c r="KYJ615" s="2"/>
      <c r="KYK615" s="2"/>
      <c r="KYL615" s="2"/>
      <c r="KYM615" s="2"/>
      <c r="KYN615" s="2"/>
      <c r="KYO615" s="2"/>
      <c r="KYP615" s="35"/>
      <c r="KYQ615" s="35"/>
      <c r="KYR615" s="35"/>
      <c r="KYS615" s="35"/>
      <c r="KYT615" s="2"/>
      <c r="KYU615" s="83"/>
      <c r="KYV615" s="3"/>
      <c r="KYW615" s="10"/>
      <c r="KYX615" s="10"/>
      <c r="KYY615" s="10"/>
      <c r="KYZ615" s="2"/>
      <c r="KZA615" s="2"/>
      <c r="KZB615" s="2"/>
      <c r="KZC615" s="2"/>
      <c r="KZD615" s="2"/>
      <c r="KZE615" s="2"/>
      <c r="KZF615" s="2"/>
      <c r="KZG615" s="2"/>
      <c r="KZH615" s="2"/>
      <c r="KZI615" s="2"/>
      <c r="KZJ615" s="2"/>
      <c r="KZK615" s="35"/>
      <c r="KZL615" s="35"/>
      <c r="KZM615" s="35"/>
      <c r="KZN615" s="35"/>
      <c r="KZO615" s="2"/>
      <c r="KZP615" s="83"/>
      <c r="KZQ615" s="3"/>
      <c r="KZR615" s="10"/>
      <c r="KZS615" s="10"/>
      <c r="KZT615" s="10"/>
      <c r="KZU615" s="2"/>
      <c r="KZV615" s="2"/>
      <c r="KZW615" s="2"/>
      <c r="KZX615" s="2"/>
      <c r="KZY615" s="2"/>
      <c r="KZZ615" s="2"/>
      <c r="LAA615" s="2"/>
      <c r="LAB615" s="2"/>
      <c r="LAC615" s="2"/>
      <c r="LAD615" s="2"/>
      <c r="LAE615" s="2"/>
      <c r="LAF615" s="35"/>
      <c r="LAG615" s="35"/>
      <c r="LAH615" s="35"/>
      <c r="LAI615" s="35"/>
      <c r="LAJ615" s="2"/>
      <c r="LAK615" s="83"/>
      <c r="LAL615" s="3"/>
      <c r="LAM615" s="10"/>
      <c r="LAN615" s="10"/>
      <c r="LAO615" s="10"/>
      <c r="LAP615" s="2"/>
      <c r="LAQ615" s="2"/>
      <c r="LAR615" s="2"/>
      <c r="LAS615" s="2"/>
      <c r="LAT615" s="2"/>
      <c r="LAU615" s="2"/>
      <c r="LAV615" s="2"/>
      <c r="LAW615" s="2"/>
      <c r="LAX615" s="2"/>
      <c r="LAY615" s="2"/>
      <c r="LAZ615" s="2"/>
      <c r="LBA615" s="35"/>
      <c r="LBB615" s="35"/>
      <c r="LBC615" s="35"/>
      <c r="LBD615" s="35"/>
      <c r="LBE615" s="2"/>
      <c r="LBF615" s="83"/>
      <c r="LBG615" s="3"/>
      <c r="LBH615" s="10"/>
      <c r="LBI615" s="10"/>
      <c r="LBJ615" s="10"/>
      <c r="LBK615" s="2"/>
      <c r="LBL615" s="2"/>
      <c r="LBM615" s="2"/>
      <c r="LBN615" s="2"/>
      <c r="LBO615" s="2"/>
      <c r="LBP615" s="2"/>
      <c r="LBQ615" s="2"/>
      <c r="LBR615" s="2"/>
      <c r="LBS615" s="2"/>
      <c r="LBT615" s="2"/>
      <c r="LBU615" s="2"/>
      <c r="LBV615" s="35"/>
      <c r="LBW615" s="35"/>
      <c r="LBX615" s="35"/>
      <c r="LBY615" s="35"/>
      <c r="LBZ615" s="2"/>
      <c r="LCA615" s="83"/>
      <c r="LCB615" s="3"/>
      <c r="LCC615" s="10"/>
      <c r="LCD615" s="10"/>
      <c r="LCE615" s="10"/>
      <c r="LCF615" s="2"/>
      <c r="LCG615" s="2"/>
      <c r="LCH615" s="2"/>
      <c r="LCI615" s="2"/>
      <c r="LCJ615" s="2"/>
      <c r="LCK615" s="2"/>
      <c r="LCL615" s="2"/>
      <c r="LCM615" s="2"/>
      <c r="LCN615" s="2"/>
      <c r="LCO615" s="2"/>
      <c r="LCP615" s="2"/>
      <c r="LCQ615" s="35"/>
      <c r="LCR615" s="35"/>
      <c r="LCS615" s="35"/>
      <c r="LCT615" s="35"/>
      <c r="LCU615" s="2"/>
      <c r="LCV615" s="83"/>
      <c r="LCW615" s="3"/>
      <c r="LCX615" s="10"/>
      <c r="LCY615" s="10"/>
      <c r="LCZ615" s="10"/>
      <c r="LDA615" s="2"/>
      <c r="LDB615" s="2"/>
      <c r="LDC615" s="2"/>
      <c r="LDD615" s="2"/>
      <c r="LDE615" s="2"/>
      <c r="LDF615" s="2"/>
      <c r="LDG615" s="2"/>
      <c r="LDH615" s="2"/>
      <c r="LDI615" s="2"/>
      <c r="LDJ615" s="2"/>
      <c r="LDK615" s="2"/>
      <c r="LDL615" s="35"/>
      <c r="LDM615" s="35"/>
      <c r="LDN615" s="35"/>
      <c r="LDO615" s="35"/>
      <c r="LDP615" s="2"/>
      <c r="LDQ615" s="83"/>
      <c r="LDR615" s="3"/>
      <c r="LDS615" s="10"/>
      <c r="LDT615" s="10"/>
      <c r="LDU615" s="10"/>
      <c r="LDV615" s="2"/>
      <c r="LDW615" s="2"/>
      <c r="LDX615" s="2"/>
      <c r="LDY615" s="2"/>
      <c r="LDZ615" s="2"/>
      <c r="LEA615" s="2"/>
      <c r="LEB615" s="2"/>
      <c r="LEC615" s="2"/>
      <c r="LED615" s="2"/>
      <c r="LEE615" s="2"/>
      <c r="LEF615" s="2"/>
      <c r="LEG615" s="35"/>
      <c r="LEH615" s="35"/>
      <c r="LEI615" s="35"/>
      <c r="LEJ615" s="35"/>
      <c r="LEK615" s="2"/>
      <c r="LEL615" s="83"/>
      <c r="LEM615" s="3"/>
      <c r="LEN615" s="10"/>
      <c r="LEO615" s="10"/>
      <c r="LEP615" s="10"/>
      <c r="LEQ615" s="2"/>
      <c r="LER615" s="2"/>
      <c r="LES615" s="2"/>
      <c r="LET615" s="2"/>
      <c r="LEU615" s="2"/>
      <c r="LEV615" s="2"/>
      <c r="LEW615" s="2"/>
      <c r="LEX615" s="2"/>
      <c r="LEY615" s="2"/>
      <c r="LEZ615" s="2"/>
      <c r="LFA615" s="2"/>
      <c r="LFB615" s="35"/>
      <c r="LFC615" s="35"/>
      <c r="LFD615" s="35"/>
      <c r="LFE615" s="35"/>
      <c r="LFF615" s="2"/>
      <c r="LFG615" s="83"/>
      <c r="LFH615" s="3"/>
      <c r="LFI615" s="10"/>
      <c r="LFJ615" s="10"/>
      <c r="LFK615" s="10"/>
      <c r="LFL615" s="2"/>
      <c r="LFM615" s="2"/>
      <c r="LFN615" s="2"/>
      <c r="LFO615" s="2"/>
      <c r="LFP615" s="2"/>
      <c r="LFQ615" s="2"/>
      <c r="LFR615" s="2"/>
      <c r="LFS615" s="2"/>
      <c r="LFT615" s="2"/>
      <c r="LFU615" s="2"/>
      <c r="LFV615" s="2"/>
      <c r="LFW615" s="35"/>
      <c r="LFX615" s="35"/>
      <c r="LFY615" s="35"/>
      <c r="LFZ615" s="35"/>
      <c r="LGA615" s="2"/>
      <c r="LGB615" s="83"/>
      <c r="LGC615" s="3"/>
      <c r="LGD615" s="10"/>
      <c r="LGE615" s="10"/>
      <c r="LGF615" s="10"/>
      <c r="LGG615" s="2"/>
      <c r="LGH615" s="2"/>
      <c r="LGI615" s="2"/>
      <c r="LGJ615" s="2"/>
      <c r="LGK615" s="2"/>
      <c r="LGL615" s="2"/>
      <c r="LGM615" s="2"/>
      <c r="LGN615" s="2"/>
      <c r="LGO615" s="2"/>
      <c r="LGP615" s="2"/>
      <c r="LGQ615" s="2"/>
      <c r="LGR615" s="35"/>
      <c r="LGS615" s="35"/>
      <c r="LGT615" s="35"/>
      <c r="LGU615" s="35"/>
      <c r="LGV615" s="2"/>
      <c r="LGW615" s="83"/>
      <c r="LGX615" s="3"/>
      <c r="LGY615" s="10"/>
      <c r="LGZ615" s="10"/>
      <c r="LHA615" s="10"/>
      <c r="LHB615" s="2"/>
      <c r="LHC615" s="2"/>
      <c r="LHD615" s="2"/>
      <c r="LHE615" s="2"/>
      <c r="LHF615" s="2"/>
      <c r="LHG615" s="2"/>
      <c r="LHH615" s="2"/>
      <c r="LHI615" s="2"/>
      <c r="LHJ615" s="2"/>
      <c r="LHK615" s="2"/>
      <c r="LHL615" s="2"/>
      <c r="LHM615" s="35"/>
      <c r="LHN615" s="35"/>
      <c r="LHO615" s="35"/>
      <c r="LHP615" s="35"/>
      <c r="LHQ615" s="2"/>
      <c r="LHR615" s="83"/>
      <c r="LHS615" s="3"/>
      <c r="LHT615" s="10"/>
      <c r="LHU615" s="10"/>
      <c r="LHV615" s="10"/>
      <c r="LHW615" s="2"/>
      <c r="LHX615" s="2"/>
      <c r="LHY615" s="2"/>
      <c r="LHZ615" s="2"/>
      <c r="LIA615" s="2"/>
      <c r="LIB615" s="2"/>
      <c r="LIC615" s="2"/>
      <c r="LID615" s="2"/>
      <c r="LIE615" s="2"/>
      <c r="LIF615" s="2"/>
      <c r="LIG615" s="2"/>
      <c r="LIH615" s="35"/>
      <c r="LII615" s="35"/>
      <c r="LIJ615" s="35"/>
      <c r="LIK615" s="35"/>
      <c r="LIL615" s="2"/>
      <c r="LIM615" s="83"/>
      <c r="LIN615" s="3"/>
      <c r="LIO615" s="10"/>
      <c r="LIP615" s="10"/>
      <c r="LIQ615" s="10"/>
      <c r="LIR615" s="2"/>
      <c r="LIS615" s="2"/>
      <c r="LIT615" s="2"/>
      <c r="LIU615" s="2"/>
      <c r="LIV615" s="2"/>
      <c r="LIW615" s="2"/>
      <c r="LIX615" s="2"/>
      <c r="LIY615" s="2"/>
      <c r="LIZ615" s="2"/>
      <c r="LJA615" s="2"/>
      <c r="LJB615" s="2"/>
      <c r="LJC615" s="35"/>
      <c r="LJD615" s="35"/>
      <c r="LJE615" s="35"/>
      <c r="LJF615" s="35"/>
      <c r="LJG615" s="2"/>
      <c r="LJH615" s="83"/>
      <c r="LJI615" s="3"/>
      <c r="LJJ615" s="10"/>
      <c r="LJK615" s="10"/>
      <c r="LJL615" s="10"/>
      <c r="LJM615" s="2"/>
      <c r="LJN615" s="2"/>
      <c r="LJO615" s="2"/>
      <c r="LJP615" s="2"/>
      <c r="LJQ615" s="2"/>
      <c r="LJR615" s="2"/>
      <c r="LJS615" s="2"/>
      <c r="LJT615" s="2"/>
      <c r="LJU615" s="2"/>
      <c r="LJV615" s="2"/>
      <c r="LJW615" s="2"/>
      <c r="LJX615" s="35"/>
      <c r="LJY615" s="35"/>
      <c r="LJZ615" s="35"/>
      <c r="LKA615" s="35"/>
      <c r="LKB615" s="2"/>
      <c r="LKC615" s="83"/>
      <c r="LKD615" s="3"/>
      <c r="LKE615" s="10"/>
      <c r="LKF615" s="10"/>
      <c r="LKG615" s="10"/>
      <c r="LKH615" s="2"/>
      <c r="LKI615" s="2"/>
      <c r="LKJ615" s="2"/>
      <c r="LKK615" s="2"/>
      <c r="LKL615" s="2"/>
      <c r="LKM615" s="2"/>
      <c r="LKN615" s="2"/>
      <c r="LKO615" s="2"/>
      <c r="LKP615" s="2"/>
      <c r="LKQ615" s="2"/>
      <c r="LKR615" s="2"/>
      <c r="LKS615" s="35"/>
      <c r="LKT615" s="35"/>
      <c r="LKU615" s="35"/>
      <c r="LKV615" s="35"/>
      <c r="LKW615" s="2"/>
      <c r="LKX615" s="83"/>
      <c r="LKY615" s="3"/>
      <c r="LKZ615" s="10"/>
      <c r="LLA615" s="10"/>
      <c r="LLB615" s="10"/>
      <c r="LLC615" s="2"/>
      <c r="LLD615" s="2"/>
      <c r="LLE615" s="2"/>
      <c r="LLF615" s="2"/>
      <c r="LLG615" s="2"/>
      <c r="LLH615" s="2"/>
      <c r="LLI615" s="2"/>
      <c r="LLJ615" s="2"/>
      <c r="LLK615" s="2"/>
      <c r="LLL615" s="2"/>
      <c r="LLM615" s="2"/>
      <c r="LLN615" s="35"/>
      <c r="LLO615" s="35"/>
      <c r="LLP615" s="35"/>
      <c r="LLQ615" s="35"/>
      <c r="LLR615" s="2"/>
      <c r="LLS615" s="83"/>
      <c r="LLT615" s="3"/>
      <c r="LLU615" s="10"/>
      <c r="LLV615" s="10"/>
      <c r="LLW615" s="10"/>
      <c r="LLX615" s="2"/>
      <c r="LLY615" s="2"/>
      <c r="LLZ615" s="2"/>
      <c r="LMA615" s="2"/>
      <c r="LMB615" s="2"/>
      <c r="LMC615" s="2"/>
      <c r="LMD615" s="2"/>
      <c r="LME615" s="2"/>
      <c r="LMF615" s="2"/>
      <c r="LMG615" s="2"/>
      <c r="LMH615" s="2"/>
      <c r="LMI615" s="35"/>
      <c r="LMJ615" s="35"/>
      <c r="LMK615" s="35"/>
      <c r="LML615" s="35"/>
      <c r="LMM615" s="2"/>
      <c r="LMN615" s="83"/>
      <c r="LMO615" s="3"/>
      <c r="LMP615" s="10"/>
      <c r="LMQ615" s="10"/>
      <c r="LMR615" s="10"/>
      <c r="LMS615" s="2"/>
      <c r="LMT615" s="2"/>
      <c r="LMU615" s="2"/>
      <c r="LMV615" s="2"/>
      <c r="LMW615" s="2"/>
      <c r="LMX615" s="2"/>
      <c r="LMY615" s="2"/>
      <c r="LMZ615" s="2"/>
      <c r="LNA615" s="2"/>
      <c r="LNB615" s="2"/>
      <c r="LNC615" s="2"/>
      <c r="LND615" s="35"/>
      <c r="LNE615" s="35"/>
      <c r="LNF615" s="35"/>
      <c r="LNG615" s="35"/>
      <c r="LNH615" s="2"/>
      <c r="LNI615" s="83"/>
      <c r="LNJ615" s="3"/>
      <c r="LNK615" s="10"/>
      <c r="LNL615" s="10"/>
      <c r="LNM615" s="10"/>
      <c r="LNN615" s="2"/>
      <c r="LNO615" s="2"/>
      <c r="LNP615" s="2"/>
      <c r="LNQ615" s="2"/>
      <c r="LNR615" s="2"/>
      <c r="LNS615" s="2"/>
      <c r="LNT615" s="2"/>
      <c r="LNU615" s="2"/>
      <c r="LNV615" s="2"/>
      <c r="LNW615" s="2"/>
      <c r="LNX615" s="2"/>
      <c r="LNY615" s="35"/>
      <c r="LNZ615" s="35"/>
      <c r="LOA615" s="35"/>
      <c r="LOB615" s="35"/>
      <c r="LOC615" s="2"/>
      <c r="LOD615" s="83"/>
      <c r="LOE615" s="3"/>
      <c r="LOF615" s="10"/>
      <c r="LOG615" s="10"/>
      <c r="LOH615" s="10"/>
      <c r="LOI615" s="2"/>
      <c r="LOJ615" s="2"/>
      <c r="LOK615" s="2"/>
      <c r="LOL615" s="2"/>
      <c r="LOM615" s="2"/>
      <c r="LON615" s="2"/>
      <c r="LOO615" s="2"/>
      <c r="LOP615" s="2"/>
      <c r="LOQ615" s="2"/>
      <c r="LOR615" s="2"/>
      <c r="LOS615" s="2"/>
      <c r="LOT615" s="35"/>
      <c r="LOU615" s="35"/>
      <c r="LOV615" s="35"/>
      <c r="LOW615" s="35"/>
      <c r="LOX615" s="2"/>
      <c r="LOY615" s="83"/>
      <c r="LOZ615" s="3"/>
      <c r="LPA615" s="10"/>
      <c r="LPB615" s="10"/>
      <c r="LPC615" s="10"/>
      <c r="LPD615" s="2"/>
      <c r="LPE615" s="2"/>
      <c r="LPF615" s="2"/>
      <c r="LPG615" s="2"/>
      <c r="LPH615" s="2"/>
      <c r="LPI615" s="2"/>
      <c r="LPJ615" s="2"/>
      <c r="LPK615" s="2"/>
      <c r="LPL615" s="2"/>
      <c r="LPM615" s="2"/>
      <c r="LPN615" s="2"/>
      <c r="LPO615" s="35"/>
      <c r="LPP615" s="35"/>
      <c r="LPQ615" s="35"/>
      <c r="LPR615" s="35"/>
      <c r="LPS615" s="2"/>
      <c r="LPT615" s="83"/>
      <c r="LPU615" s="3"/>
      <c r="LPV615" s="10"/>
      <c r="LPW615" s="10"/>
      <c r="LPX615" s="10"/>
      <c r="LPY615" s="2"/>
      <c r="LPZ615" s="2"/>
      <c r="LQA615" s="2"/>
      <c r="LQB615" s="2"/>
      <c r="LQC615" s="2"/>
      <c r="LQD615" s="2"/>
      <c r="LQE615" s="2"/>
      <c r="LQF615" s="2"/>
      <c r="LQG615" s="2"/>
      <c r="LQH615" s="2"/>
      <c r="LQI615" s="2"/>
      <c r="LQJ615" s="35"/>
      <c r="LQK615" s="35"/>
      <c r="LQL615" s="35"/>
      <c r="LQM615" s="35"/>
      <c r="LQN615" s="2"/>
      <c r="LQO615" s="83"/>
      <c r="LQP615" s="3"/>
      <c r="LQQ615" s="10"/>
      <c r="LQR615" s="10"/>
      <c r="LQS615" s="10"/>
      <c r="LQT615" s="2"/>
      <c r="LQU615" s="2"/>
      <c r="LQV615" s="2"/>
      <c r="LQW615" s="2"/>
      <c r="LQX615" s="2"/>
      <c r="LQY615" s="2"/>
      <c r="LQZ615" s="2"/>
      <c r="LRA615" s="2"/>
      <c r="LRB615" s="2"/>
      <c r="LRC615" s="2"/>
      <c r="LRD615" s="2"/>
      <c r="LRE615" s="35"/>
      <c r="LRF615" s="35"/>
      <c r="LRG615" s="35"/>
      <c r="LRH615" s="35"/>
      <c r="LRI615" s="2"/>
      <c r="LRJ615" s="83"/>
      <c r="LRK615" s="3"/>
      <c r="LRL615" s="10"/>
      <c r="LRM615" s="10"/>
      <c r="LRN615" s="10"/>
      <c r="LRO615" s="2"/>
      <c r="LRP615" s="2"/>
      <c r="LRQ615" s="2"/>
      <c r="LRR615" s="2"/>
      <c r="LRS615" s="2"/>
      <c r="LRT615" s="2"/>
      <c r="LRU615" s="2"/>
      <c r="LRV615" s="2"/>
      <c r="LRW615" s="2"/>
      <c r="LRX615" s="2"/>
      <c r="LRY615" s="2"/>
      <c r="LRZ615" s="35"/>
      <c r="LSA615" s="35"/>
      <c r="LSB615" s="35"/>
      <c r="LSC615" s="35"/>
      <c r="LSD615" s="2"/>
      <c r="LSE615" s="83"/>
      <c r="LSF615" s="3"/>
      <c r="LSG615" s="10"/>
      <c r="LSH615" s="10"/>
      <c r="LSI615" s="10"/>
      <c r="LSJ615" s="2"/>
      <c r="LSK615" s="2"/>
      <c r="LSL615" s="2"/>
      <c r="LSM615" s="2"/>
      <c r="LSN615" s="2"/>
      <c r="LSO615" s="2"/>
      <c r="LSP615" s="2"/>
      <c r="LSQ615" s="2"/>
      <c r="LSR615" s="2"/>
      <c r="LSS615" s="2"/>
      <c r="LST615" s="2"/>
      <c r="LSU615" s="35"/>
      <c r="LSV615" s="35"/>
      <c r="LSW615" s="35"/>
      <c r="LSX615" s="35"/>
      <c r="LSY615" s="2"/>
      <c r="LSZ615" s="83"/>
      <c r="LTA615" s="3"/>
      <c r="LTB615" s="10"/>
      <c r="LTC615" s="10"/>
      <c r="LTD615" s="10"/>
      <c r="LTE615" s="2"/>
      <c r="LTF615" s="2"/>
      <c r="LTG615" s="2"/>
      <c r="LTH615" s="2"/>
      <c r="LTI615" s="2"/>
      <c r="LTJ615" s="2"/>
      <c r="LTK615" s="2"/>
      <c r="LTL615" s="2"/>
      <c r="LTM615" s="2"/>
      <c r="LTN615" s="2"/>
      <c r="LTO615" s="2"/>
      <c r="LTP615" s="35"/>
      <c r="LTQ615" s="35"/>
      <c r="LTR615" s="35"/>
      <c r="LTS615" s="35"/>
      <c r="LTT615" s="2"/>
      <c r="LTU615" s="83"/>
      <c r="LTV615" s="3"/>
      <c r="LTW615" s="10"/>
      <c r="LTX615" s="10"/>
      <c r="LTY615" s="10"/>
      <c r="LTZ615" s="2"/>
      <c r="LUA615" s="2"/>
      <c r="LUB615" s="2"/>
      <c r="LUC615" s="2"/>
      <c r="LUD615" s="2"/>
      <c r="LUE615" s="2"/>
      <c r="LUF615" s="2"/>
      <c r="LUG615" s="2"/>
      <c r="LUH615" s="2"/>
      <c r="LUI615" s="2"/>
      <c r="LUJ615" s="2"/>
      <c r="LUK615" s="35"/>
      <c r="LUL615" s="35"/>
      <c r="LUM615" s="35"/>
      <c r="LUN615" s="35"/>
      <c r="LUO615" s="2"/>
      <c r="LUP615" s="83"/>
      <c r="LUQ615" s="3"/>
      <c r="LUR615" s="10"/>
      <c r="LUS615" s="10"/>
      <c r="LUT615" s="10"/>
      <c r="LUU615" s="2"/>
      <c r="LUV615" s="2"/>
      <c r="LUW615" s="2"/>
      <c r="LUX615" s="2"/>
      <c r="LUY615" s="2"/>
      <c r="LUZ615" s="2"/>
      <c r="LVA615" s="2"/>
      <c r="LVB615" s="2"/>
      <c r="LVC615" s="2"/>
      <c r="LVD615" s="2"/>
      <c r="LVE615" s="2"/>
      <c r="LVF615" s="35"/>
      <c r="LVG615" s="35"/>
      <c r="LVH615" s="35"/>
      <c r="LVI615" s="35"/>
      <c r="LVJ615" s="2"/>
      <c r="LVK615" s="83"/>
      <c r="LVL615" s="3"/>
      <c r="LVM615" s="10"/>
      <c r="LVN615" s="10"/>
      <c r="LVO615" s="10"/>
      <c r="LVP615" s="2"/>
      <c r="LVQ615" s="2"/>
      <c r="LVR615" s="2"/>
      <c r="LVS615" s="2"/>
      <c r="LVT615" s="2"/>
      <c r="LVU615" s="2"/>
      <c r="LVV615" s="2"/>
      <c r="LVW615" s="2"/>
      <c r="LVX615" s="2"/>
      <c r="LVY615" s="2"/>
      <c r="LVZ615" s="2"/>
      <c r="LWA615" s="35"/>
      <c r="LWB615" s="35"/>
      <c r="LWC615" s="35"/>
      <c r="LWD615" s="35"/>
      <c r="LWE615" s="2"/>
      <c r="LWF615" s="83"/>
      <c r="LWG615" s="3"/>
      <c r="LWH615" s="10"/>
      <c r="LWI615" s="10"/>
      <c r="LWJ615" s="10"/>
      <c r="LWK615" s="2"/>
      <c r="LWL615" s="2"/>
      <c r="LWM615" s="2"/>
      <c r="LWN615" s="2"/>
      <c r="LWO615" s="2"/>
      <c r="LWP615" s="2"/>
      <c r="LWQ615" s="2"/>
      <c r="LWR615" s="2"/>
      <c r="LWS615" s="2"/>
      <c r="LWT615" s="2"/>
      <c r="LWU615" s="2"/>
      <c r="LWV615" s="35"/>
      <c r="LWW615" s="35"/>
      <c r="LWX615" s="35"/>
      <c r="LWY615" s="35"/>
      <c r="LWZ615" s="2"/>
      <c r="LXA615" s="83"/>
      <c r="LXB615" s="3"/>
      <c r="LXC615" s="10"/>
      <c r="LXD615" s="10"/>
      <c r="LXE615" s="10"/>
      <c r="LXF615" s="2"/>
      <c r="LXG615" s="2"/>
      <c r="LXH615" s="2"/>
      <c r="LXI615" s="2"/>
      <c r="LXJ615" s="2"/>
      <c r="LXK615" s="2"/>
      <c r="LXL615" s="2"/>
      <c r="LXM615" s="2"/>
      <c r="LXN615" s="2"/>
      <c r="LXO615" s="2"/>
      <c r="LXP615" s="2"/>
      <c r="LXQ615" s="35"/>
      <c r="LXR615" s="35"/>
      <c r="LXS615" s="35"/>
      <c r="LXT615" s="35"/>
      <c r="LXU615" s="2"/>
      <c r="LXV615" s="83"/>
      <c r="LXW615" s="3"/>
      <c r="LXX615" s="10"/>
      <c r="LXY615" s="10"/>
      <c r="LXZ615" s="10"/>
      <c r="LYA615" s="2"/>
      <c r="LYB615" s="2"/>
      <c r="LYC615" s="2"/>
      <c r="LYD615" s="2"/>
      <c r="LYE615" s="2"/>
      <c r="LYF615" s="2"/>
      <c r="LYG615" s="2"/>
      <c r="LYH615" s="2"/>
      <c r="LYI615" s="2"/>
      <c r="LYJ615" s="2"/>
      <c r="LYK615" s="2"/>
      <c r="LYL615" s="35"/>
      <c r="LYM615" s="35"/>
      <c r="LYN615" s="35"/>
      <c r="LYO615" s="35"/>
      <c r="LYP615" s="2"/>
      <c r="LYQ615" s="83"/>
      <c r="LYR615" s="3"/>
      <c r="LYS615" s="10"/>
      <c r="LYT615" s="10"/>
      <c r="LYU615" s="10"/>
      <c r="LYV615" s="2"/>
      <c r="LYW615" s="2"/>
      <c r="LYX615" s="2"/>
      <c r="LYY615" s="2"/>
      <c r="LYZ615" s="2"/>
      <c r="LZA615" s="2"/>
      <c r="LZB615" s="2"/>
      <c r="LZC615" s="2"/>
      <c r="LZD615" s="2"/>
      <c r="LZE615" s="2"/>
      <c r="LZF615" s="2"/>
      <c r="LZG615" s="35"/>
      <c r="LZH615" s="35"/>
      <c r="LZI615" s="35"/>
      <c r="LZJ615" s="35"/>
      <c r="LZK615" s="2"/>
      <c r="LZL615" s="83"/>
      <c r="LZM615" s="3"/>
      <c r="LZN615" s="10"/>
      <c r="LZO615" s="10"/>
      <c r="LZP615" s="10"/>
      <c r="LZQ615" s="2"/>
      <c r="LZR615" s="2"/>
      <c r="LZS615" s="2"/>
      <c r="LZT615" s="2"/>
      <c r="LZU615" s="2"/>
      <c r="LZV615" s="2"/>
      <c r="LZW615" s="2"/>
      <c r="LZX615" s="2"/>
      <c r="LZY615" s="2"/>
      <c r="LZZ615" s="2"/>
      <c r="MAA615" s="2"/>
      <c r="MAB615" s="35"/>
      <c r="MAC615" s="35"/>
      <c r="MAD615" s="35"/>
      <c r="MAE615" s="35"/>
      <c r="MAF615" s="2"/>
      <c r="MAG615" s="83"/>
      <c r="MAH615" s="3"/>
      <c r="MAI615" s="10"/>
      <c r="MAJ615" s="10"/>
      <c r="MAK615" s="10"/>
      <c r="MAL615" s="2"/>
      <c r="MAM615" s="2"/>
      <c r="MAN615" s="2"/>
      <c r="MAO615" s="2"/>
      <c r="MAP615" s="2"/>
      <c r="MAQ615" s="2"/>
      <c r="MAR615" s="2"/>
      <c r="MAS615" s="2"/>
      <c r="MAT615" s="2"/>
      <c r="MAU615" s="2"/>
      <c r="MAV615" s="2"/>
      <c r="MAW615" s="35"/>
      <c r="MAX615" s="35"/>
      <c r="MAY615" s="35"/>
      <c r="MAZ615" s="35"/>
      <c r="MBA615" s="2"/>
      <c r="MBB615" s="83"/>
      <c r="MBC615" s="3"/>
      <c r="MBD615" s="10"/>
      <c r="MBE615" s="10"/>
      <c r="MBF615" s="10"/>
      <c r="MBG615" s="2"/>
      <c r="MBH615" s="2"/>
      <c r="MBI615" s="2"/>
      <c r="MBJ615" s="2"/>
      <c r="MBK615" s="2"/>
      <c r="MBL615" s="2"/>
      <c r="MBM615" s="2"/>
      <c r="MBN615" s="2"/>
      <c r="MBO615" s="2"/>
      <c r="MBP615" s="2"/>
      <c r="MBQ615" s="2"/>
      <c r="MBR615" s="35"/>
      <c r="MBS615" s="35"/>
      <c r="MBT615" s="35"/>
      <c r="MBU615" s="35"/>
      <c r="MBV615" s="2"/>
      <c r="MBW615" s="83"/>
      <c r="MBX615" s="3"/>
      <c r="MBY615" s="10"/>
      <c r="MBZ615" s="10"/>
      <c r="MCA615" s="10"/>
      <c r="MCB615" s="2"/>
      <c r="MCC615" s="2"/>
      <c r="MCD615" s="2"/>
      <c r="MCE615" s="2"/>
      <c r="MCF615" s="2"/>
      <c r="MCG615" s="2"/>
      <c r="MCH615" s="2"/>
      <c r="MCI615" s="2"/>
      <c r="MCJ615" s="2"/>
      <c r="MCK615" s="2"/>
      <c r="MCL615" s="2"/>
      <c r="MCM615" s="35"/>
      <c r="MCN615" s="35"/>
      <c r="MCO615" s="35"/>
      <c r="MCP615" s="35"/>
      <c r="MCQ615" s="2"/>
      <c r="MCR615" s="83"/>
      <c r="MCS615" s="3"/>
      <c r="MCT615" s="10"/>
      <c r="MCU615" s="10"/>
      <c r="MCV615" s="10"/>
      <c r="MCW615" s="2"/>
      <c r="MCX615" s="2"/>
      <c r="MCY615" s="2"/>
      <c r="MCZ615" s="2"/>
      <c r="MDA615" s="2"/>
      <c r="MDB615" s="2"/>
      <c r="MDC615" s="2"/>
      <c r="MDD615" s="2"/>
      <c r="MDE615" s="2"/>
      <c r="MDF615" s="2"/>
      <c r="MDG615" s="2"/>
      <c r="MDH615" s="35"/>
      <c r="MDI615" s="35"/>
      <c r="MDJ615" s="35"/>
      <c r="MDK615" s="35"/>
      <c r="MDL615" s="2"/>
      <c r="MDM615" s="83"/>
      <c r="MDN615" s="3"/>
      <c r="MDO615" s="10"/>
      <c r="MDP615" s="10"/>
      <c r="MDQ615" s="10"/>
      <c r="MDR615" s="2"/>
      <c r="MDS615" s="2"/>
      <c r="MDT615" s="2"/>
      <c r="MDU615" s="2"/>
      <c r="MDV615" s="2"/>
      <c r="MDW615" s="2"/>
      <c r="MDX615" s="2"/>
      <c r="MDY615" s="2"/>
      <c r="MDZ615" s="2"/>
      <c r="MEA615" s="2"/>
      <c r="MEB615" s="2"/>
      <c r="MEC615" s="35"/>
      <c r="MED615" s="35"/>
      <c r="MEE615" s="35"/>
      <c r="MEF615" s="35"/>
      <c r="MEG615" s="2"/>
      <c r="MEH615" s="83"/>
      <c r="MEI615" s="3"/>
      <c r="MEJ615" s="10"/>
      <c r="MEK615" s="10"/>
      <c r="MEL615" s="10"/>
      <c r="MEM615" s="2"/>
      <c r="MEN615" s="2"/>
      <c r="MEO615" s="2"/>
      <c r="MEP615" s="2"/>
      <c r="MEQ615" s="2"/>
      <c r="MER615" s="2"/>
      <c r="MES615" s="2"/>
      <c r="MET615" s="2"/>
      <c r="MEU615" s="2"/>
      <c r="MEV615" s="2"/>
      <c r="MEW615" s="2"/>
      <c r="MEX615" s="35"/>
      <c r="MEY615" s="35"/>
      <c r="MEZ615" s="35"/>
      <c r="MFA615" s="35"/>
      <c r="MFB615" s="2"/>
      <c r="MFC615" s="83"/>
      <c r="MFD615" s="3"/>
      <c r="MFE615" s="10"/>
      <c r="MFF615" s="10"/>
      <c r="MFG615" s="10"/>
      <c r="MFH615" s="2"/>
      <c r="MFI615" s="2"/>
      <c r="MFJ615" s="2"/>
      <c r="MFK615" s="2"/>
      <c r="MFL615" s="2"/>
      <c r="MFM615" s="2"/>
      <c r="MFN615" s="2"/>
      <c r="MFO615" s="2"/>
      <c r="MFP615" s="2"/>
      <c r="MFQ615" s="2"/>
      <c r="MFR615" s="2"/>
      <c r="MFS615" s="35"/>
      <c r="MFT615" s="35"/>
      <c r="MFU615" s="35"/>
      <c r="MFV615" s="35"/>
      <c r="MFW615" s="2"/>
      <c r="MFX615" s="83"/>
      <c r="MFY615" s="3"/>
      <c r="MFZ615" s="10"/>
      <c r="MGA615" s="10"/>
      <c r="MGB615" s="10"/>
      <c r="MGC615" s="2"/>
      <c r="MGD615" s="2"/>
      <c r="MGE615" s="2"/>
      <c r="MGF615" s="2"/>
      <c r="MGG615" s="2"/>
      <c r="MGH615" s="2"/>
      <c r="MGI615" s="2"/>
      <c r="MGJ615" s="2"/>
      <c r="MGK615" s="2"/>
      <c r="MGL615" s="2"/>
      <c r="MGM615" s="2"/>
      <c r="MGN615" s="35"/>
      <c r="MGO615" s="35"/>
      <c r="MGP615" s="35"/>
      <c r="MGQ615" s="35"/>
      <c r="MGR615" s="2"/>
      <c r="MGS615" s="83"/>
      <c r="MGT615" s="3"/>
      <c r="MGU615" s="10"/>
      <c r="MGV615" s="10"/>
      <c r="MGW615" s="10"/>
      <c r="MGX615" s="2"/>
      <c r="MGY615" s="2"/>
      <c r="MGZ615" s="2"/>
      <c r="MHA615" s="2"/>
      <c r="MHB615" s="2"/>
      <c r="MHC615" s="2"/>
      <c r="MHD615" s="2"/>
      <c r="MHE615" s="2"/>
      <c r="MHF615" s="2"/>
      <c r="MHG615" s="2"/>
      <c r="MHH615" s="2"/>
      <c r="MHI615" s="35"/>
      <c r="MHJ615" s="35"/>
      <c r="MHK615" s="35"/>
      <c r="MHL615" s="35"/>
      <c r="MHM615" s="2"/>
      <c r="MHN615" s="83"/>
      <c r="MHO615" s="3"/>
      <c r="MHP615" s="10"/>
      <c r="MHQ615" s="10"/>
      <c r="MHR615" s="10"/>
      <c r="MHS615" s="2"/>
      <c r="MHT615" s="2"/>
      <c r="MHU615" s="2"/>
      <c r="MHV615" s="2"/>
      <c r="MHW615" s="2"/>
      <c r="MHX615" s="2"/>
      <c r="MHY615" s="2"/>
      <c r="MHZ615" s="2"/>
      <c r="MIA615" s="2"/>
      <c r="MIB615" s="2"/>
      <c r="MIC615" s="2"/>
      <c r="MID615" s="35"/>
      <c r="MIE615" s="35"/>
      <c r="MIF615" s="35"/>
      <c r="MIG615" s="35"/>
      <c r="MIH615" s="2"/>
      <c r="MII615" s="83"/>
      <c r="MIJ615" s="3"/>
      <c r="MIK615" s="10"/>
      <c r="MIL615" s="10"/>
      <c r="MIM615" s="10"/>
      <c r="MIN615" s="2"/>
      <c r="MIO615" s="2"/>
      <c r="MIP615" s="2"/>
      <c r="MIQ615" s="2"/>
      <c r="MIR615" s="2"/>
      <c r="MIS615" s="2"/>
      <c r="MIT615" s="2"/>
      <c r="MIU615" s="2"/>
      <c r="MIV615" s="2"/>
      <c r="MIW615" s="2"/>
      <c r="MIX615" s="2"/>
      <c r="MIY615" s="35"/>
      <c r="MIZ615" s="35"/>
      <c r="MJA615" s="35"/>
      <c r="MJB615" s="35"/>
      <c r="MJC615" s="2"/>
      <c r="MJD615" s="83"/>
      <c r="MJE615" s="3"/>
      <c r="MJF615" s="10"/>
      <c r="MJG615" s="10"/>
      <c r="MJH615" s="10"/>
      <c r="MJI615" s="2"/>
      <c r="MJJ615" s="2"/>
      <c r="MJK615" s="2"/>
      <c r="MJL615" s="2"/>
      <c r="MJM615" s="2"/>
      <c r="MJN615" s="2"/>
      <c r="MJO615" s="2"/>
      <c r="MJP615" s="2"/>
      <c r="MJQ615" s="2"/>
      <c r="MJR615" s="2"/>
      <c r="MJS615" s="2"/>
      <c r="MJT615" s="35"/>
      <c r="MJU615" s="35"/>
      <c r="MJV615" s="35"/>
      <c r="MJW615" s="35"/>
      <c r="MJX615" s="2"/>
      <c r="MJY615" s="83"/>
      <c r="MJZ615" s="3"/>
      <c r="MKA615" s="10"/>
      <c r="MKB615" s="10"/>
      <c r="MKC615" s="10"/>
      <c r="MKD615" s="2"/>
      <c r="MKE615" s="2"/>
      <c r="MKF615" s="2"/>
      <c r="MKG615" s="2"/>
      <c r="MKH615" s="2"/>
      <c r="MKI615" s="2"/>
      <c r="MKJ615" s="2"/>
      <c r="MKK615" s="2"/>
      <c r="MKL615" s="2"/>
      <c r="MKM615" s="2"/>
      <c r="MKN615" s="2"/>
      <c r="MKO615" s="35"/>
      <c r="MKP615" s="35"/>
      <c r="MKQ615" s="35"/>
      <c r="MKR615" s="35"/>
      <c r="MKS615" s="2"/>
      <c r="MKT615" s="83"/>
      <c r="MKU615" s="3"/>
      <c r="MKV615" s="10"/>
      <c r="MKW615" s="10"/>
      <c r="MKX615" s="10"/>
      <c r="MKY615" s="2"/>
      <c r="MKZ615" s="2"/>
      <c r="MLA615" s="2"/>
      <c r="MLB615" s="2"/>
      <c r="MLC615" s="2"/>
      <c r="MLD615" s="2"/>
      <c r="MLE615" s="2"/>
      <c r="MLF615" s="2"/>
      <c r="MLG615" s="2"/>
      <c r="MLH615" s="2"/>
      <c r="MLI615" s="2"/>
      <c r="MLJ615" s="35"/>
      <c r="MLK615" s="35"/>
      <c r="MLL615" s="35"/>
      <c r="MLM615" s="35"/>
      <c r="MLN615" s="2"/>
      <c r="MLO615" s="83"/>
      <c r="MLP615" s="3"/>
      <c r="MLQ615" s="10"/>
      <c r="MLR615" s="10"/>
      <c r="MLS615" s="10"/>
      <c r="MLT615" s="2"/>
      <c r="MLU615" s="2"/>
      <c r="MLV615" s="2"/>
      <c r="MLW615" s="2"/>
      <c r="MLX615" s="2"/>
      <c r="MLY615" s="2"/>
      <c r="MLZ615" s="2"/>
      <c r="MMA615" s="2"/>
      <c r="MMB615" s="2"/>
      <c r="MMC615" s="2"/>
      <c r="MMD615" s="2"/>
      <c r="MME615" s="35"/>
      <c r="MMF615" s="35"/>
      <c r="MMG615" s="35"/>
      <c r="MMH615" s="35"/>
      <c r="MMI615" s="2"/>
      <c r="MMJ615" s="83"/>
      <c r="MMK615" s="3"/>
      <c r="MML615" s="10"/>
      <c r="MMM615" s="10"/>
      <c r="MMN615" s="10"/>
      <c r="MMO615" s="2"/>
      <c r="MMP615" s="2"/>
      <c r="MMQ615" s="2"/>
      <c r="MMR615" s="2"/>
      <c r="MMS615" s="2"/>
      <c r="MMT615" s="2"/>
      <c r="MMU615" s="2"/>
      <c r="MMV615" s="2"/>
      <c r="MMW615" s="2"/>
      <c r="MMX615" s="2"/>
      <c r="MMY615" s="2"/>
      <c r="MMZ615" s="35"/>
      <c r="MNA615" s="35"/>
      <c r="MNB615" s="35"/>
      <c r="MNC615" s="35"/>
      <c r="MND615" s="2"/>
      <c r="MNE615" s="83"/>
      <c r="MNF615" s="3"/>
      <c r="MNG615" s="10"/>
      <c r="MNH615" s="10"/>
      <c r="MNI615" s="10"/>
      <c r="MNJ615" s="2"/>
      <c r="MNK615" s="2"/>
      <c r="MNL615" s="2"/>
      <c r="MNM615" s="2"/>
      <c r="MNN615" s="2"/>
      <c r="MNO615" s="2"/>
      <c r="MNP615" s="2"/>
      <c r="MNQ615" s="2"/>
      <c r="MNR615" s="2"/>
      <c r="MNS615" s="2"/>
      <c r="MNT615" s="2"/>
      <c r="MNU615" s="35"/>
      <c r="MNV615" s="35"/>
      <c r="MNW615" s="35"/>
      <c r="MNX615" s="35"/>
      <c r="MNY615" s="2"/>
      <c r="MNZ615" s="83"/>
      <c r="MOA615" s="3"/>
      <c r="MOB615" s="10"/>
      <c r="MOC615" s="10"/>
      <c r="MOD615" s="10"/>
      <c r="MOE615" s="2"/>
      <c r="MOF615" s="2"/>
      <c r="MOG615" s="2"/>
      <c r="MOH615" s="2"/>
      <c r="MOI615" s="2"/>
      <c r="MOJ615" s="2"/>
      <c r="MOK615" s="2"/>
      <c r="MOL615" s="2"/>
      <c r="MOM615" s="2"/>
      <c r="MON615" s="2"/>
      <c r="MOO615" s="2"/>
      <c r="MOP615" s="35"/>
      <c r="MOQ615" s="35"/>
      <c r="MOR615" s="35"/>
      <c r="MOS615" s="35"/>
      <c r="MOT615" s="2"/>
      <c r="MOU615" s="83"/>
      <c r="MOV615" s="3"/>
      <c r="MOW615" s="10"/>
      <c r="MOX615" s="10"/>
      <c r="MOY615" s="10"/>
      <c r="MOZ615" s="2"/>
      <c r="MPA615" s="2"/>
      <c r="MPB615" s="2"/>
      <c r="MPC615" s="2"/>
      <c r="MPD615" s="2"/>
      <c r="MPE615" s="2"/>
      <c r="MPF615" s="2"/>
      <c r="MPG615" s="2"/>
      <c r="MPH615" s="2"/>
      <c r="MPI615" s="2"/>
      <c r="MPJ615" s="2"/>
      <c r="MPK615" s="35"/>
      <c r="MPL615" s="35"/>
      <c r="MPM615" s="35"/>
      <c r="MPN615" s="35"/>
      <c r="MPO615" s="2"/>
      <c r="MPP615" s="83"/>
      <c r="MPQ615" s="3"/>
      <c r="MPR615" s="10"/>
      <c r="MPS615" s="10"/>
      <c r="MPT615" s="10"/>
      <c r="MPU615" s="2"/>
      <c r="MPV615" s="2"/>
      <c r="MPW615" s="2"/>
      <c r="MPX615" s="2"/>
      <c r="MPY615" s="2"/>
      <c r="MPZ615" s="2"/>
      <c r="MQA615" s="2"/>
      <c r="MQB615" s="2"/>
      <c r="MQC615" s="2"/>
      <c r="MQD615" s="2"/>
      <c r="MQE615" s="2"/>
      <c r="MQF615" s="35"/>
      <c r="MQG615" s="35"/>
      <c r="MQH615" s="35"/>
      <c r="MQI615" s="35"/>
      <c r="MQJ615" s="2"/>
      <c r="MQK615" s="83"/>
      <c r="MQL615" s="3"/>
      <c r="MQM615" s="10"/>
      <c r="MQN615" s="10"/>
      <c r="MQO615" s="10"/>
      <c r="MQP615" s="2"/>
      <c r="MQQ615" s="2"/>
      <c r="MQR615" s="2"/>
      <c r="MQS615" s="2"/>
      <c r="MQT615" s="2"/>
      <c r="MQU615" s="2"/>
      <c r="MQV615" s="2"/>
      <c r="MQW615" s="2"/>
      <c r="MQX615" s="2"/>
      <c r="MQY615" s="2"/>
      <c r="MQZ615" s="2"/>
      <c r="MRA615" s="35"/>
      <c r="MRB615" s="35"/>
      <c r="MRC615" s="35"/>
      <c r="MRD615" s="35"/>
      <c r="MRE615" s="2"/>
      <c r="MRF615" s="83"/>
      <c r="MRG615" s="3"/>
      <c r="MRH615" s="10"/>
      <c r="MRI615" s="10"/>
      <c r="MRJ615" s="10"/>
      <c r="MRK615" s="2"/>
      <c r="MRL615" s="2"/>
      <c r="MRM615" s="2"/>
      <c r="MRN615" s="2"/>
      <c r="MRO615" s="2"/>
      <c r="MRP615" s="2"/>
      <c r="MRQ615" s="2"/>
      <c r="MRR615" s="2"/>
      <c r="MRS615" s="2"/>
      <c r="MRT615" s="2"/>
      <c r="MRU615" s="2"/>
      <c r="MRV615" s="35"/>
      <c r="MRW615" s="35"/>
      <c r="MRX615" s="35"/>
      <c r="MRY615" s="35"/>
      <c r="MRZ615" s="2"/>
      <c r="MSA615" s="83"/>
      <c r="MSB615" s="3"/>
      <c r="MSC615" s="10"/>
      <c r="MSD615" s="10"/>
      <c r="MSE615" s="10"/>
      <c r="MSF615" s="2"/>
      <c r="MSG615" s="2"/>
      <c r="MSH615" s="2"/>
      <c r="MSI615" s="2"/>
      <c r="MSJ615" s="2"/>
      <c r="MSK615" s="2"/>
      <c r="MSL615" s="2"/>
      <c r="MSM615" s="2"/>
      <c r="MSN615" s="2"/>
      <c r="MSO615" s="2"/>
      <c r="MSP615" s="2"/>
      <c r="MSQ615" s="35"/>
      <c r="MSR615" s="35"/>
      <c r="MSS615" s="35"/>
      <c r="MST615" s="35"/>
      <c r="MSU615" s="2"/>
      <c r="MSV615" s="83"/>
      <c r="MSW615" s="3"/>
      <c r="MSX615" s="10"/>
      <c r="MSY615" s="10"/>
      <c r="MSZ615" s="10"/>
      <c r="MTA615" s="2"/>
      <c r="MTB615" s="2"/>
      <c r="MTC615" s="2"/>
      <c r="MTD615" s="2"/>
      <c r="MTE615" s="2"/>
      <c r="MTF615" s="2"/>
      <c r="MTG615" s="2"/>
      <c r="MTH615" s="2"/>
      <c r="MTI615" s="2"/>
      <c r="MTJ615" s="2"/>
      <c r="MTK615" s="2"/>
      <c r="MTL615" s="35"/>
      <c r="MTM615" s="35"/>
      <c r="MTN615" s="35"/>
      <c r="MTO615" s="35"/>
      <c r="MTP615" s="2"/>
      <c r="MTQ615" s="83"/>
      <c r="MTR615" s="3"/>
      <c r="MTS615" s="10"/>
      <c r="MTT615" s="10"/>
      <c r="MTU615" s="10"/>
      <c r="MTV615" s="2"/>
      <c r="MTW615" s="2"/>
      <c r="MTX615" s="2"/>
      <c r="MTY615" s="2"/>
      <c r="MTZ615" s="2"/>
      <c r="MUA615" s="2"/>
      <c r="MUB615" s="2"/>
      <c r="MUC615" s="2"/>
      <c r="MUD615" s="2"/>
      <c r="MUE615" s="2"/>
      <c r="MUF615" s="2"/>
      <c r="MUG615" s="35"/>
      <c r="MUH615" s="35"/>
      <c r="MUI615" s="35"/>
      <c r="MUJ615" s="35"/>
      <c r="MUK615" s="2"/>
      <c r="MUL615" s="83"/>
      <c r="MUM615" s="3"/>
      <c r="MUN615" s="10"/>
      <c r="MUO615" s="10"/>
      <c r="MUP615" s="10"/>
      <c r="MUQ615" s="2"/>
      <c r="MUR615" s="2"/>
      <c r="MUS615" s="2"/>
      <c r="MUT615" s="2"/>
      <c r="MUU615" s="2"/>
      <c r="MUV615" s="2"/>
      <c r="MUW615" s="2"/>
      <c r="MUX615" s="2"/>
      <c r="MUY615" s="2"/>
      <c r="MUZ615" s="2"/>
      <c r="MVA615" s="2"/>
      <c r="MVB615" s="35"/>
      <c r="MVC615" s="35"/>
      <c r="MVD615" s="35"/>
      <c r="MVE615" s="35"/>
      <c r="MVF615" s="2"/>
      <c r="MVG615" s="83"/>
      <c r="MVH615" s="3"/>
      <c r="MVI615" s="10"/>
      <c r="MVJ615" s="10"/>
      <c r="MVK615" s="10"/>
      <c r="MVL615" s="2"/>
      <c r="MVM615" s="2"/>
      <c r="MVN615" s="2"/>
      <c r="MVO615" s="2"/>
      <c r="MVP615" s="2"/>
      <c r="MVQ615" s="2"/>
      <c r="MVR615" s="2"/>
      <c r="MVS615" s="2"/>
      <c r="MVT615" s="2"/>
      <c r="MVU615" s="2"/>
      <c r="MVV615" s="2"/>
      <c r="MVW615" s="35"/>
      <c r="MVX615" s="35"/>
      <c r="MVY615" s="35"/>
      <c r="MVZ615" s="35"/>
      <c r="MWA615" s="2"/>
      <c r="MWB615" s="83"/>
      <c r="MWC615" s="3"/>
      <c r="MWD615" s="10"/>
      <c r="MWE615" s="10"/>
      <c r="MWF615" s="10"/>
      <c r="MWG615" s="2"/>
      <c r="MWH615" s="2"/>
      <c r="MWI615" s="2"/>
      <c r="MWJ615" s="2"/>
      <c r="MWK615" s="2"/>
      <c r="MWL615" s="2"/>
      <c r="MWM615" s="2"/>
      <c r="MWN615" s="2"/>
      <c r="MWO615" s="2"/>
      <c r="MWP615" s="2"/>
      <c r="MWQ615" s="2"/>
      <c r="MWR615" s="35"/>
      <c r="MWS615" s="35"/>
      <c r="MWT615" s="35"/>
      <c r="MWU615" s="35"/>
      <c r="MWV615" s="2"/>
      <c r="MWW615" s="83"/>
      <c r="MWX615" s="3"/>
      <c r="MWY615" s="10"/>
      <c r="MWZ615" s="10"/>
      <c r="MXA615" s="10"/>
      <c r="MXB615" s="2"/>
      <c r="MXC615" s="2"/>
      <c r="MXD615" s="2"/>
      <c r="MXE615" s="2"/>
      <c r="MXF615" s="2"/>
      <c r="MXG615" s="2"/>
      <c r="MXH615" s="2"/>
      <c r="MXI615" s="2"/>
      <c r="MXJ615" s="2"/>
      <c r="MXK615" s="2"/>
      <c r="MXL615" s="2"/>
      <c r="MXM615" s="35"/>
      <c r="MXN615" s="35"/>
      <c r="MXO615" s="35"/>
      <c r="MXP615" s="35"/>
      <c r="MXQ615" s="2"/>
      <c r="MXR615" s="83"/>
      <c r="MXS615" s="3"/>
      <c r="MXT615" s="10"/>
      <c r="MXU615" s="10"/>
      <c r="MXV615" s="10"/>
      <c r="MXW615" s="2"/>
      <c r="MXX615" s="2"/>
      <c r="MXY615" s="2"/>
      <c r="MXZ615" s="2"/>
      <c r="MYA615" s="2"/>
      <c r="MYB615" s="2"/>
      <c r="MYC615" s="2"/>
      <c r="MYD615" s="2"/>
      <c r="MYE615" s="2"/>
      <c r="MYF615" s="2"/>
      <c r="MYG615" s="2"/>
      <c r="MYH615" s="35"/>
      <c r="MYI615" s="35"/>
      <c r="MYJ615" s="35"/>
      <c r="MYK615" s="35"/>
      <c r="MYL615" s="2"/>
      <c r="MYM615" s="83"/>
      <c r="MYN615" s="3"/>
      <c r="MYO615" s="10"/>
      <c r="MYP615" s="10"/>
      <c r="MYQ615" s="10"/>
      <c r="MYR615" s="2"/>
      <c r="MYS615" s="2"/>
      <c r="MYT615" s="2"/>
      <c r="MYU615" s="2"/>
      <c r="MYV615" s="2"/>
      <c r="MYW615" s="2"/>
      <c r="MYX615" s="2"/>
      <c r="MYY615" s="2"/>
      <c r="MYZ615" s="2"/>
      <c r="MZA615" s="2"/>
      <c r="MZB615" s="2"/>
      <c r="MZC615" s="35"/>
      <c r="MZD615" s="35"/>
      <c r="MZE615" s="35"/>
      <c r="MZF615" s="35"/>
      <c r="MZG615" s="2"/>
      <c r="MZH615" s="83"/>
      <c r="MZI615" s="3"/>
      <c r="MZJ615" s="10"/>
      <c r="MZK615" s="10"/>
      <c r="MZL615" s="10"/>
      <c r="MZM615" s="2"/>
      <c r="MZN615" s="2"/>
      <c r="MZO615" s="2"/>
      <c r="MZP615" s="2"/>
      <c r="MZQ615" s="2"/>
      <c r="MZR615" s="2"/>
      <c r="MZS615" s="2"/>
      <c r="MZT615" s="2"/>
      <c r="MZU615" s="2"/>
      <c r="MZV615" s="2"/>
      <c r="MZW615" s="2"/>
      <c r="MZX615" s="35"/>
      <c r="MZY615" s="35"/>
      <c r="MZZ615" s="35"/>
      <c r="NAA615" s="35"/>
      <c r="NAB615" s="2"/>
      <c r="NAC615" s="83"/>
      <c r="NAD615" s="3"/>
      <c r="NAE615" s="10"/>
      <c r="NAF615" s="10"/>
      <c r="NAG615" s="10"/>
      <c r="NAH615" s="2"/>
      <c r="NAI615" s="2"/>
      <c r="NAJ615" s="2"/>
      <c r="NAK615" s="2"/>
      <c r="NAL615" s="2"/>
      <c r="NAM615" s="2"/>
      <c r="NAN615" s="2"/>
      <c r="NAO615" s="2"/>
      <c r="NAP615" s="2"/>
      <c r="NAQ615" s="2"/>
      <c r="NAR615" s="2"/>
      <c r="NAS615" s="35"/>
      <c r="NAT615" s="35"/>
      <c r="NAU615" s="35"/>
      <c r="NAV615" s="35"/>
      <c r="NAW615" s="2"/>
      <c r="NAX615" s="83"/>
      <c r="NAY615" s="3"/>
      <c r="NAZ615" s="10"/>
      <c r="NBA615" s="10"/>
      <c r="NBB615" s="10"/>
      <c r="NBC615" s="2"/>
      <c r="NBD615" s="2"/>
      <c r="NBE615" s="2"/>
      <c r="NBF615" s="2"/>
      <c r="NBG615" s="2"/>
      <c r="NBH615" s="2"/>
      <c r="NBI615" s="2"/>
      <c r="NBJ615" s="2"/>
      <c r="NBK615" s="2"/>
      <c r="NBL615" s="2"/>
      <c r="NBM615" s="2"/>
      <c r="NBN615" s="35"/>
      <c r="NBO615" s="35"/>
      <c r="NBP615" s="35"/>
      <c r="NBQ615" s="35"/>
      <c r="NBR615" s="2"/>
      <c r="NBS615" s="83"/>
      <c r="NBT615" s="3"/>
      <c r="NBU615" s="10"/>
      <c r="NBV615" s="10"/>
      <c r="NBW615" s="10"/>
      <c r="NBX615" s="2"/>
      <c r="NBY615" s="2"/>
      <c r="NBZ615" s="2"/>
      <c r="NCA615" s="2"/>
      <c r="NCB615" s="2"/>
      <c r="NCC615" s="2"/>
      <c r="NCD615" s="2"/>
      <c r="NCE615" s="2"/>
      <c r="NCF615" s="2"/>
      <c r="NCG615" s="2"/>
      <c r="NCH615" s="2"/>
      <c r="NCI615" s="35"/>
      <c r="NCJ615" s="35"/>
      <c r="NCK615" s="35"/>
      <c r="NCL615" s="35"/>
      <c r="NCM615" s="2"/>
      <c r="NCN615" s="83"/>
      <c r="NCO615" s="3"/>
      <c r="NCP615" s="10"/>
      <c r="NCQ615" s="10"/>
      <c r="NCR615" s="10"/>
      <c r="NCS615" s="2"/>
      <c r="NCT615" s="2"/>
      <c r="NCU615" s="2"/>
      <c r="NCV615" s="2"/>
      <c r="NCW615" s="2"/>
      <c r="NCX615" s="2"/>
      <c r="NCY615" s="2"/>
      <c r="NCZ615" s="2"/>
      <c r="NDA615" s="2"/>
      <c r="NDB615" s="2"/>
      <c r="NDC615" s="2"/>
      <c r="NDD615" s="35"/>
      <c r="NDE615" s="35"/>
      <c r="NDF615" s="35"/>
      <c r="NDG615" s="35"/>
      <c r="NDH615" s="2"/>
      <c r="NDI615" s="83"/>
      <c r="NDJ615" s="3"/>
      <c r="NDK615" s="10"/>
      <c r="NDL615" s="10"/>
      <c r="NDM615" s="10"/>
      <c r="NDN615" s="2"/>
      <c r="NDO615" s="2"/>
      <c r="NDP615" s="2"/>
      <c r="NDQ615" s="2"/>
      <c r="NDR615" s="2"/>
      <c r="NDS615" s="2"/>
      <c r="NDT615" s="2"/>
      <c r="NDU615" s="2"/>
      <c r="NDV615" s="2"/>
      <c r="NDW615" s="2"/>
      <c r="NDX615" s="2"/>
      <c r="NDY615" s="35"/>
      <c r="NDZ615" s="35"/>
      <c r="NEA615" s="35"/>
      <c r="NEB615" s="35"/>
      <c r="NEC615" s="2"/>
      <c r="NED615" s="83"/>
      <c r="NEE615" s="3"/>
      <c r="NEF615" s="10"/>
      <c r="NEG615" s="10"/>
      <c r="NEH615" s="10"/>
      <c r="NEI615" s="2"/>
      <c r="NEJ615" s="2"/>
      <c r="NEK615" s="2"/>
      <c r="NEL615" s="2"/>
      <c r="NEM615" s="2"/>
      <c r="NEN615" s="2"/>
      <c r="NEO615" s="2"/>
      <c r="NEP615" s="2"/>
      <c r="NEQ615" s="2"/>
      <c r="NER615" s="2"/>
      <c r="NES615" s="2"/>
      <c r="NET615" s="35"/>
      <c r="NEU615" s="35"/>
      <c r="NEV615" s="35"/>
      <c r="NEW615" s="35"/>
      <c r="NEX615" s="2"/>
      <c r="NEY615" s="83"/>
      <c r="NEZ615" s="3"/>
      <c r="NFA615" s="10"/>
      <c r="NFB615" s="10"/>
      <c r="NFC615" s="10"/>
      <c r="NFD615" s="2"/>
      <c r="NFE615" s="2"/>
      <c r="NFF615" s="2"/>
      <c r="NFG615" s="2"/>
      <c r="NFH615" s="2"/>
      <c r="NFI615" s="2"/>
      <c r="NFJ615" s="2"/>
      <c r="NFK615" s="2"/>
      <c r="NFL615" s="2"/>
      <c r="NFM615" s="2"/>
      <c r="NFN615" s="2"/>
      <c r="NFO615" s="35"/>
      <c r="NFP615" s="35"/>
      <c r="NFQ615" s="35"/>
      <c r="NFR615" s="35"/>
      <c r="NFS615" s="2"/>
      <c r="NFT615" s="83"/>
      <c r="NFU615" s="3"/>
      <c r="NFV615" s="10"/>
      <c r="NFW615" s="10"/>
      <c r="NFX615" s="10"/>
      <c r="NFY615" s="2"/>
      <c r="NFZ615" s="2"/>
      <c r="NGA615" s="2"/>
      <c r="NGB615" s="2"/>
      <c r="NGC615" s="2"/>
      <c r="NGD615" s="2"/>
      <c r="NGE615" s="2"/>
      <c r="NGF615" s="2"/>
      <c r="NGG615" s="2"/>
      <c r="NGH615" s="2"/>
      <c r="NGI615" s="2"/>
      <c r="NGJ615" s="35"/>
      <c r="NGK615" s="35"/>
      <c r="NGL615" s="35"/>
      <c r="NGM615" s="35"/>
      <c r="NGN615" s="2"/>
      <c r="NGO615" s="83"/>
      <c r="NGP615" s="3"/>
      <c r="NGQ615" s="10"/>
      <c r="NGR615" s="10"/>
      <c r="NGS615" s="10"/>
      <c r="NGT615" s="2"/>
      <c r="NGU615" s="2"/>
      <c r="NGV615" s="2"/>
      <c r="NGW615" s="2"/>
      <c r="NGX615" s="2"/>
      <c r="NGY615" s="2"/>
      <c r="NGZ615" s="2"/>
      <c r="NHA615" s="2"/>
      <c r="NHB615" s="2"/>
      <c r="NHC615" s="2"/>
      <c r="NHD615" s="2"/>
      <c r="NHE615" s="35"/>
      <c r="NHF615" s="35"/>
      <c r="NHG615" s="35"/>
      <c r="NHH615" s="35"/>
      <c r="NHI615" s="2"/>
      <c r="NHJ615" s="83"/>
      <c r="NHK615" s="3"/>
      <c r="NHL615" s="10"/>
      <c r="NHM615" s="10"/>
      <c r="NHN615" s="10"/>
      <c r="NHO615" s="2"/>
      <c r="NHP615" s="2"/>
      <c r="NHQ615" s="2"/>
      <c r="NHR615" s="2"/>
      <c r="NHS615" s="2"/>
      <c r="NHT615" s="2"/>
      <c r="NHU615" s="2"/>
      <c r="NHV615" s="2"/>
      <c r="NHW615" s="2"/>
      <c r="NHX615" s="2"/>
      <c r="NHY615" s="2"/>
      <c r="NHZ615" s="35"/>
      <c r="NIA615" s="35"/>
      <c r="NIB615" s="35"/>
      <c r="NIC615" s="35"/>
      <c r="NID615" s="2"/>
      <c r="NIE615" s="83"/>
      <c r="NIF615" s="3"/>
      <c r="NIG615" s="10"/>
      <c r="NIH615" s="10"/>
      <c r="NII615" s="10"/>
      <c r="NIJ615" s="2"/>
      <c r="NIK615" s="2"/>
      <c r="NIL615" s="2"/>
      <c r="NIM615" s="2"/>
      <c r="NIN615" s="2"/>
      <c r="NIO615" s="2"/>
      <c r="NIP615" s="2"/>
      <c r="NIQ615" s="2"/>
      <c r="NIR615" s="2"/>
      <c r="NIS615" s="2"/>
      <c r="NIT615" s="2"/>
      <c r="NIU615" s="35"/>
      <c r="NIV615" s="35"/>
      <c r="NIW615" s="35"/>
      <c r="NIX615" s="35"/>
      <c r="NIY615" s="2"/>
      <c r="NIZ615" s="83"/>
      <c r="NJA615" s="3"/>
      <c r="NJB615" s="10"/>
      <c r="NJC615" s="10"/>
      <c r="NJD615" s="10"/>
      <c r="NJE615" s="2"/>
      <c r="NJF615" s="2"/>
      <c r="NJG615" s="2"/>
      <c r="NJH615" s="2"/>
      <c r="NJI615" s="2"/>
      <c r="NJJ615" s="2"/>
      <c r="NJK615" s="2"/>
      <c r="NJL615" s="2"/>
      <c r="NJM615" s="2"/>
      <c r="NJN615" s="2"/>
      <c r="NJO615" s="2"/>
      <c r="NJP615" s="35"/>
      <c r="NJQ615" s="35"/>
      <c r="NJR615" s="35"/>
      <c r="NJS615" s="35"/>
      <c r="NJT615" s="2"/>
      <c r="NJU615" s="83"/>
      <c r="NJV615" s="3"/>
      <c r="NJW615" s="10"/>
      <c r="NJX615" s="10"/>
      <c r="NJY615" s="10"/>
      <c r="NJZ615" s="2"/>
      <c r="NKA615" s="2"/>
      <c r="NKB615" s="2"/>
      <c r="NKC615" s="2"/>
      <c r="NKD615" s="2"/>
      <c r="NKE615" s="2"/>
      <c r="NKF615" s="2"/>
      <c r="NKG615" s="2"/>
      <c r="NKH615" s="2"/>
      <c r="NKI615" s="2"/>
      <c r="NKJ615" s="2"/>
      <c r="NKK615" s="35"/>
      <c r="NKL615" s="35"/>
      <c r="NKM615" s="35"/>
      <c r="NKN615" s="35"/>
      <c r="NKO615" s="2"/>
      <c r="NKP615" s="83"/>
      <c r="NKQ615" s="3"/>
      <c r="NKR615" s="10"/>
      <c r="NKS615" s="10"/>
      <c r="NKT615" s="10"/>
      <c r="NKU615" s="2"/>
      <c r="NKV615" s="2"/>
      <c r="NKW615" s="2"/>
      <c r="NKX615" s="2"/>
      <c r="NKY615" s="2"/>
      <c r="NKZ615" s="2"/>
      <c r="NLA615" s="2"/>
      <c r="NLB615" s="2"/>
      <c r="NLC615" s="2"/>
      <c r="NLD615" s="2"/>
      <c r="NLE615" s="2"/>
      <c r="NLF615" s="35"/>
      <c r="NLG615" s="35"/>
      <c r="NLH615" s="35"/>
      <c r="NLI615" s="35"/>
      <c r="NLJ615" s="2"/>
      <c r="NLK615" s="83"/>
      <c r="NLL615" s="3"/>
      <c r="NLM615" s="10"/>
      <c r="NLN615" s="10"/>
      <c r="NLO615" s="10"/>
      <c r="NLP615" s="2"/>
      <c r="NLQ615" s="2"/>
      <c r="NLR615" s="2"/>
      <c r="NLS615" s="2"/>
      <c r="NLT615" s="2"/>
      <c r="NLU615" s="2"/>
      <c r="NLV615" s="2"/>
      <c r="NLW615" s="2"/>
      <c r="NLX615" s="2"/>
      <c r="NLY615" s="2"/>
      <c r="NLZ615" s="2"/>
      <c r="NMA615" s="35"/>
      <c r="NMB615" s="35"/>
      <c r="NMC615" s="35"/>
      <c r="NMD615" s="35"/>
      <c r="NME615" s="2"/>
      <c r="NMF615" s="83"/>
      <c r="NMG615" s="3"/>
      <c r="NMH615" s="10"/>
      <c r="NMI615" s="10"/>
      <c r="NMJ615" s="10"/>
      <c r="NMK615" s="2"/>
      <c r="NML615" s="2"/>
      <c r="NMM615" s="2"/>
      <c r="NMN615" s="2"/>
      <c r="NMO615" s="2"/>
      <c r="NMP615" s="2"/>
      <c r="NMQ615" s="2"/>
      <c r="NMR615" s="2"/>
      <c r="NMS615" s="2"/>
      <c r="NMT615" s="2"/>
      <c r="NMU615" s="2"/>
      <c r="NMV615" s="35"/>
      <c r="NMW615" s="35"/>
      <c r="NMX615" s="35"/>
      <c r="NMY615" s="35"/>
      <c r="NMZ615" s="2"/>
      <c r="NNA615" s="83"/>
      <c r="NNB615" s="3"/>
      <c r="NNC615" s="10"/>
      <c r="NND615" s="10"/>
      <c r="NNE615" s="10"/>
      <c r="NNF615" s="2"/>
      <c r="NNG615" s="2"/>
      <c r="NNH615" s="2"/>
      <c r="NNI615" s="2"/>
      <c r="NNJ615" s="2"/>
      <c r="NNK615" s="2"/>
      <c r="NNL615" s="2"/>
      <c r="NNM615" s="2"/>
      <c r="NNN615" s="2"/>
      <c r="NNO615" s="2"/>
      <c r="NNP615" s="2"/>
      <c r="NNQ615" s="35"/>
      <c r="NNR615" s="35"/>
      <c r="NNS615" s="35"/>
      <c r="NNT615" s="35"/>
      <c r="NNU615" s="2"/>
      <c r="NNV615" s="83"/>
      <c r="NNW615" s="3"/>
      <c r="NNX615" s="10"/>
      <c r="NNY615" s="10"/>
      <c r="NNZ615" s="10"/>
      <c r="NOA615" s="2"/>
      <c r="NOB615" s="2"/>
      <c r="NOC615" s="2"/>
      <c r="NOD615" s="2"/>
      <c r="NOE615" s="2"/>
      <c r="NOF615" s="2"/>
      <c r="NOG615" s="2"/>
      <c r="NOH615" s="2"/>
      <c r="NOI615" s="2"/>
      <c r="NOJ615" s="2"/>
      <c r="NOK615" s="2"/>
      <c r="NOL615" s="35"/>
      <c r="NOM615" s="35"/>
      <c r="NON615" s="35"/>
      <c r="NOO615" s="35"/>
      <c r="NOP615" s="2"/>
      <c r="NOQ615" s="83"/>
      <c r="NOR615" s="3"/>
      <c r="NOS615" s="10"/>
      <c r="NOT615" s="10"/>
      <c r="NOU615" s="10"/>
      <c r="NOV615" s="2"/>
      <c r="NOW615" s="2"/>
      <c r="NOX615" s="2"/>
      <c r="NOY615" s="2"/>
      <c r="NOZ615" s="2"/>
      <c r="NPA615" s="2"/>
      <c r="NPB615" s="2"/>
      <c r="NPC615" s="2"/>
      <c r="NPD615" s="2"/>
      <c r="NPE615" s="2"/>
      <c r="NPF615" s="2"/>
      <c r="NPG615" s="35"/>
      <c r="NPH615" s="35"/>
      <c r="NPI615" s="35"/>
      <c r="NPJ615" s="35"/>
      <c r="NPK615" s="2"/>
      <c r="NPL615" s="83"/>
      <c r="NPM615" s="3"/>
      <c r="NPN615" s="10"/>
      <c r="NPO615" s="10"/>
      <c r="NPP615" s="10"/>
      <c r="NPQ615" s="2"/>
      <c r="NPR615" s="2"/>
      <c r="NPS615" s="2"/>
      <c r="NPT615" s="2"/>
      <c r="NPU615" s="2"/>
      <c r="NPV615" s="2"/>
      <c r="NPW615" s="2"/>
      <c r="NPX615" s="2"/>
      <c r="NPY615" s="2"/>
      <c r="NPZ615" s="2"/>
      <c r="NQA615" s="2"/>
      <c r="NQB615" s="35"/>
      <c r="NQC615" s="35"/>
      <c r="NQD615" s="35"/>
      <c r="NQE615" s="35"/>
      <c r="NQF615" s="2"/>
      <c r="NQG615" s="83"/>
      <c r="NQH615" s="3"/>
      <c r="NQI615" s="10"/>
      <c r="NQJ615" s="10"/>
      <c r="NQK615" s="10"/>
      <c r="NQL615" s="2"/>
      <c r="NQM615" s="2"/>
      <c r="NQN615" s="2"/>
      <c r="NQO615" s="2"/>
      <c r="NQP615" s="2"/>
      <c r="NQQ615" s="2"/>
      <c r="NQR615" s="2"/>
      <c r="NQS615" s="2"/>
      <c r="NQT615" s="2"/>
      <c r="NQU615" s="2"/>
      <c r="NQV615" s="2"/>
      <c r="NQW615" s="35"/>
      <c r="NQX615" s="35"/>
      <c r="NQY615" s="35"/>
      <c r="NQZ615" s="35"/>
      <c r="NRA615" s="2"/>
      <c r="NRB615" s="83"/>
      <c r="NRC615" s="3"/>
      <c r="NRD615" s="10"/>
      <c r="NRE615" s="10"/>
      <c r="NRF615" s="10"/>
      <c r="NRG615" s="2"/>
      <c r="NRH615" s="2"/>
      <c r="NRI615" s="2"/>
      <c r="NRJ615" s="2"/>
      <c r="NRK615" s="2"/>
      <c r="NRL615" s="2"/>
      <c r="NRM615" s="2"/>
      <c r="NRN615" s="2"/>
      <c r="NRO615" s="2"/>
      <c r="NRP615" s="2"/>
      <c r="NRQ615" s="2"/>
      <c r="NRR615" s="35"/>
      <c r="NRS615" s="35"/>
      <c r="NRT615" s="35"/>
      <c r="NRU615" s="35"/>
      <c r="NRV615" s="2"/>
      <c r="NRW615" s="83"/>
      <c r="NRX615" s="3"/>
      <c r="NRY615" s="10"/>
      <c r="NRZ615" s="10"/>
      <c r="NSA615" s="10"/>
      <c r="NSB615" s="2"/>
      <c r="NSC615" s="2"/>
      <c r="NSD615" s="2"/>
      <c r="NSE615" s="2"/>
      <c r="NSF615" s="2"/>
      <c r="NSG615" s="2"/>
      <c r="NSH615" s="2"/>
      <c r="NSI615" s="2"/>
      <c r="NSJ615" s="2"/>
      <c r="NSK615" s="2"/>
      <c r="NSL615" s="2"/>
      <c r="NSM615" s="35"/>
      <c r="NSN615" s="35"/>
      <c r="NSO615" s="35"/>
      <c r="NSP615" s="35"/>
      <c r="NSQ615" s="2"/>
      <c r="NSR615" s="83"/>
      <c r="NSS615" s="3"/>
      <c r="NST615" s="10"/>
      <c r="NSU615" s="10"/>
      <c r="NSV615" s="10"/>
      <c r="NSW615" s="2"/>
      <c r="NSX615" s="2"/>
      <c r="NSY615" s="2"/>
      <c r="NSZ615" s="2"/>
      <c r="NTA615" s="2"/>
      <c r="NTB615" s="2"/>
      <c r="NTC615" s="2"/>
      <c r="NTD615" s="2"/>
      <c r="NTE615" s="2"/>
      <c r="NTF615" s="2"/>
      <c r="NTG615" s="2"/>
      <c r="NTH615" s="35"/>
      <c r="NTI615" s="35"/>
      <c r="NTJ615" s="35"/>
      <c r="NTK615" s="35"/>
      <c r="NTL615" s="2"/>
      <c r="NTM615" s="83"/>
      <c r="NTN615" s="3"/>
      <c r="NTO615" s="10"/>
      <c r="NTP615" s="10"/>
      <c r="NTQ615" s="10"/>
      <c r="NTR615" s="2"/>
      <c r="NTS615" s="2"/>
      <c r="NTT615" s="2"/>
      <c r="NTU615" s="2"/>
      <c r="NTV615" s="2"/>
      <c r="NTW615" s="2"/>
      <c r="NTX615" s="2"/>
      <c r="NTY615" s="2"/>
      <c r="NTZ615" s="2"/>
      <c r="NUA615" s="2"/>
      <c r="NUB615" s="2"/>
      <c r="NUC615" s="35"/>
      <c r="NUD615" s="35"/>
      <c r="NUE615" s="35"/>
      <c r="NUF615" s="35"/>
      <c r="NUG615" s="2"/>
      <c r="NUH615" s="83"/>
      <c r="NUI615" s="3"/>
      <c r="NUJ615" s="10"/>
      <c r="NUK615" s="10"/>
      <c r="NUL615" s="10"/>
      <c r="NUM615" s="2"/>
      <c r="NUN615" s="2"/>
      <c r="NUO615" s="2"/>
      <c r="NUP615" s="2"/>
      <c r="NUQ615" s="2"/>
      <c r="NUR615" s="2"/>
      <c r="NUS615" s="2"/>
      <c r="NUT615" s="2"/>
      <c r="NUU615" s="2"/>
      <c r="NUV615" s="2"/>
      <c r="NUW615" s="2"/>
      <c r="NUX615" s="35"/>
      <c r="NUY615" s="35"/>
      <c r="NUZ615" s="35"/>
      <c r="NVA615" s="35"/>
      <c r="NVB615" s="2"/>
      <c r="NVC615" s="83"/>
      <c r="NVD615" s="3"/>
      <c r="NVE615" s="10"/>
      <c r="NVF615" s="10"/>
      <c r="NVG615" s="10"/>
      <c r="NVH615" s="2"/>
      <c r="NVI615" s="2"/>
      <c r="NVJ615" s="2"/>
      <c r="NVK615" s="2"/>
      <c r="NVL615" s="2"/>
      <c r="NVM615" s="2"/>
      <c r="NVN615" s="2"/>
      <c r="NVO615" s="2"/>
      <c r="NVP615" s="2"/>
      <c r="NVQ615" s="2"/>
      <c r="NVR615" s="2"/>
      <c r="NVS615" s="35"/>
      <c r="NVT615" s="35"/>
      <c r="NVU615" s="35"/>
      <c r="NVV615" s="35"/>
      <c r="NVW615" s="2"/>
      <c r="NVX615" s="83"/>
      <c r="NVY615" s="3"/>
      <c r="NVZ615" s="10"/>
      <c r="NWA615" s="10"/>
      <c r="NWB615" s="10"/>
      <c r="NWC615" s="2"/>
      <c r="NWD615" s="2"/>
      <c r="NWE615" s="2"/>
      <c r="NWF615" s="2"/>
      <c r="NWG615" s="2"/>
      <c r="NWH615" s="2"/>
      <c r="NWI615" s="2"/>
      <c r="NWJ615" s="2"/>
      <c r="NWK615" s="2"/>
      <c r="NWL615" s="2"/>
      <c r="NWM615" s="2"/>
      <c r="NWN615" s="35"/>
      <c r="NWO615" s="35"/>
      <c r="NWP615" s="35"/>
      <c r="NWQ615" s="35"/>
      <c r="NWR615" s="2"/>
      <c r="NWS615" s="83"/>
      <c r="NWT615" s="3"/>
      <c r="NWU615" s="10"/>
      <c r="NWV615" s="10"/>
      <c r="NWW615" s="10"/>
      <c r="NWX615" s="2"/>
      <c r="NWY615" s="2"/>
      <c r="NWZ615" s="2"/>
      <c r="NXA615" s="2"/>
      <c r="NXB615" s="2"/>
      <c r="NXC615" s="2"/>
      <c r="NXD615" s="2"/>
      <c r="NXE615" s="2"/>
      <c r="NXF615" s="2"/>
      <c r="NXG615" s="2"/>
      <c r="NXH615" s="2"/>
      <c r="NXI615" s="35"/>
      <c r="NXJ615" s="35"/>
      <c r="NXK615" s="35"/>
      <c r="NXL615" s="35"/>
      <c r="NXM615" s="2"/>
      <c r="NXN615" s="83"/>
      <c r="NXO615" s="3"/>
      <c r="NXP615" s="10"/>
      <c r="NXQ615" s="10"/>
      <c r="NXR615" s="10"/>
      <c r="NXS615" s="2"/>
      <c r="NXT615" s="2"/>
      <c r="NXU615" s="2"/>
      <c r="NXV615" s="2"/>
      <c r="NXW615" s="2"/>
      <c r="NXX615" s="2"/>
      <c r="NXY615" s="2"/>
      <c r="NXZ615" s="2"/>
      <c r="NYA615" s="2"/>
      <c r="NYB615" s="2"/>
      <c r="NYC615" s="2"/>
      <c r="NYD615" s="35"/>
      <c r="NYE615" s="35"/>
      <c r="NYF615" s="35"/>
      <c r="NYG615" s="35"/>
      <c r="NYH615" s="2"/>
      <c r="NYI615" s="83"/>
      <c r="NYJ615" s="3"/>
      <c r="NYK615" s="10"/>
      <c r="NYL615" s="10"/>
      <c r="NYM615" s="10"/>
      <c r="NYN615" s="2"/>
      <c r="NYO615" s="2"/>
      <c r="NYP615" s="2"/>
      <c r="NYQ615" s="2"/>
      <c r="NYR615" s="2"/>
      <c r="NYS615" s="2"/>
      <c r="NYT615" s="2"/>
      <c r="NYU615" s="2"/>
      <c r="NYV615" s="2"/>
      <c r="NYW615" s="2"/>
      <c r="NYX615" s="2"/>
      <c r="NYY615" s="35"/>
      <c r="NYZ615" s="35"/>
      <c r="NZA615" s="35"/>
      <c r="NZB615" s="35"/>
      <c r="NZC615" s="2"/>
      <c r="NZD615" s="83"/>
      <c r="NZE615" s="3"/>
      <c r="NZF615" s="10"/>
      <c r="NZG615" s="10"/>
      <c r="NZH615" s="10"/>
      <c r="NZI615" s="2"/>
      <c r="NZJ615" s="2"/>
      <c r="NZK615" s="2"/>
      <c r="NZL615" s="2"/>
      <c r="NZM615" s="2"/>
      <c r="NZN615" s="2"/>
      <c r="NZO615" s="2"/>
      <c r="NZP615" s="2"/>
      <c r="NZQ615" s="2"/>
      <c r="NZR615" s="2"/>
      <c r="NZS615" s="2"/>
      <c r="NZT615" s="35"/>
      <c r="NZU615" s="35"/>
      <c r="NZV615" s="35"/>
      <c r="NZW615" s="35"/>
      <c r="NZX615" s="2"/>
      <c r="NZY615" s="83"/>
      <c r="NZZ615" s="3"/>
      <c r="OAA615" s="10"/>
      <c r="OAB615" s="10"/>
      <c r="OAC615" s="10"/>
      <c r="OAD615" s="2"/>
      <c r="OAE615" s="2"/>
      <c r="OAF615" s="2"/>
      <c r="OAG615" s="2"/>
      <c r="OAH615" s="2"/>
      <c r="OAI615" s="2"/>
      <c r="OAJ615" s="2"/>
      <c r="OAK615" s="2"/>
      <c r="OAL615" s="2"/>
      <c r="OAM615" s="2"/>
      <c r="OAN615" s="2"/>
      <c r="OAO615" s="35"/>
      <c r="OAP615" s="35"/>
      <c r="OAQ615" s="35"/>
      <c r="OAR615" s="35"/>
      <c r="OAS615" s="2"/>
      <c r="OAT615" s="83"/>
      <c r="OAU615" s="3"/>
      <c r="OAV615" s="10"/>
      <c r="OAW615" s="10"/>
      <c r="OAX615" s="10"/>
      <c r="OAY615" s="2"/>
      <c r="OAZ615" s="2"/>
      <c r="OBA615" s="2"/>
      <c r="OBB615" s="2"/>
      <c r="OBC615" s="2"/>
      <c r="OBD615" s="2"/>
      <c r="OBE615" s="2"/>
      <c r="OBF615" s="2"/>
      <c r="OBG615" s="2"/>
      <c r="OBH615" s="2"/>
      <c r="OBI615" s="2"/>
      <c r="OBJ615" s="35"/>
      <c r="OBK615" s="35"/>
      <c r="OBL615" s="35"/>
      <c r="OBM615" s="35"/>
      <c r="OBN615" s="2"/>
      <c r="OBO615" s="83"/>
      <c r="OBP615" s="3"/>
      <c r="OBQ615" s="10"/>
      <c r="OBR615" s="10"/>
      <c r="OBS615" s="10"/>
      <c r="OBT615" s="2"/>
      <c r="OBU615" s="2"/>
      <c r="OBV615" s="2"/>
      <c r="OBW615" s="2"/>
      <c r="OBX615" s="2"/>
      <c r="OBY615" s="2"/>
      <c r="OBZ615" s="2"/>
      <c r="OCA615" s="2"/>
      <c r="OCB615" s="2"/>
      <c r="OCC615" s="2"/>
      <c r="OCD615" s="2"/>
      <c r="OCE615" s="35"/>
      <c r="OCF615" s="35"/>
      <c r="OCG615" s="35"/>
      <c r="OCH615" s="35"/>
      <c r="OCI615" s="2"/>
      <c r="OCJ615" s="83"/>
      <c r="OCK615" s="3"/>
      <c r="OCL615" s="10"/>
      <c r="OCM615" s="10"/>
      <c r="OCN615" s="10"/>
      <c r="OCO615" s="2"/>
      <c r="OCP615" s="2"/>
      <c r="OCQ615" s="2"/>
      <c r="OCR615" s="2"/>
      <c r="OCS615" s="2"/>
      <c r="OCT615" s="2"/>
      <c r="OCU615" s="2"/>
      <c r="OCV615" s="2"/>
      <c r="OCW615" s="2"/>
      <c r="OCX615" s="2"/>
      <c r="OCY615" s="2"/>
      <c r="OCZ615" s="35"/>
      <c r="ODA615" s="35"/>
      <c r="ODB615" s="35"/>
      <c r="ODC615" s="35"/>
      <c r="ODD615" s="2"/>
      <c r="ODE615" s="83"/>
      <c r="ODF615" s="3"/>
      <c r="ODG615" s="10"/>
      <c r="ODH615" s="10"/>
      <c r="ODI615" s="10"/>
      <c r="ODJ615" s="2"/>
      <c r="ODK615" s="2"/>
      <c r="ODL615" s="2"/>
      <c r="ODM615" s="2"/>
      <c r="ODN615" s="2"/>
      <c r="ODO615" s="2"/>
      <c r="ODP615" s="2"/>
      <c r="ODQ615" s="2"/>
      <c r="ODR615" s="2"/>
      <c r="ODS615" s="2"/>
      <c r="ODT615" s="2"/>
      <c r="ODU615" s="35"/>
      <c r="ODV615" s="35"/>
      <c r="ODW615" s="35"/>
      <c r="ODX615" s="35"/>
      <c r="ODY615" s="2"/>
      <c r="ODZ615" s="83"/>
      <c r="OEA615" s="3"/>
      <c r="OEB615" s="10"/>
      <c r="OEC615" s="10"/>
      <c r="OED615" s="10"/>
      <c r="OEE615" s="2"/>
      <c r="OEF615" s="2"/>
      <c r="OEG615" s="2"/>
      <c r="OEH615" s="2"/>
      <c r="OEI615" s="2"/>
      <c r="OEJ615" s="2"/>
      <c r="OEK615" s="2"/>
      <c r="OEL615" s="2"/>
      <c r="OEM615" s="2"/>
      <c r="OEN615" s="2"/>
      <c r="OEO615" s="2"/>
      <c r="OEP615" s="35"/>
      <c r="OEQ615" s="35"/>
      <c r="OER615" s="35"/>
      <c r="OES615" s="35"/>
      <c r="OET615" s="2"/>
      <c r="OEU615" s="83"/>
      <c r="OEV615" s="3"/>
      <c r="OEW615" s="10"/>
      <c r="OEX615" s="10"/>
      <c r="OEY615" s="10"/>
      <c r="OEZ615" s="2"/>
      <c r="OFA615" s="2"/>
      <c r="OFB615" s="2"/>
      <c r="OFC615" s="2"/>
      <c r="OFD615" s="2"/>
      <c r="OFE615" s="2"/>
      <c r="OFF615" s="2"/>
      <c r="OFG615" s="2"/>
      <c r="OFH615" s="2"/>
      <c r="OFI615" s="2"/>
      <c r="OFJ615" s="2"/>
      <c r="OFK615" s="35"/>
      <c r="OFL615" s="35"/>
      <c r="OFM615" s="35"/>
      <c r="OFN615" s="35"/>
      <c r="OFO615" s="2"/>
      <c r="OFP615" s="83"/>
      <c r="OFQ615" s="3"/>
      <c r="OFR615" s="10"/>
      <c r="OFS615" s="10"/>
      <c r="OFT615" s="10"/>
      <c r="OFU615" s="2"/>
      <c r="OFV615" s="2"/>
      <c r="OFW615" s="2"/>
      <c r="OFX615" s="2"/>
      <c r="OFY615" s="2"/>
      <c r="OFZ615" s="2"/>
      <c r="OGA615" s="2"/>
      <c r="OGB615" s="2"/>
      <c r="OGC615" s="2"/>
      <c r="OGD615" s="2"/>
      <c r="OGE615" s="2"/>
      <c r="OGF615" s="35"/>
      <c r="OGG615" s="35"/>
      <c r="OGH615" s="35"/>
      <c r="OGI615" s="35"/>
      <c r="OGJ615" s="2"/>
      <c r="OGK615" s="83"/>
      <c r="OGL615" s="3"/>
      <c r="OGM615" s="10"/>
      <c r="OGN615" s="10"/>
      <c r="OGO615" s="10"/>
      <c r="OGP615" s="2"/>
      <c r="OGQ615" s="2"/>
      <c r="OGR615" s="2"/>
      <c r="OGS615" s="2"/>
      <c r="OGT615" s="2"/>
      <c r="OGU615" s="2"/>
      <c r="OGV615" s="2"/>
      <c r="OGW615" s="2"/>
      <c r="OGX615" s="2"/>
      <c r="OGY615" s="2"/>
      <c r="OGZ615" s="2"/>
      <c r="OHA615" s="35"/>
      <c r="OHB615" s="35"/>
      <c r="OHC615" s="35"/>
      <c r="OHD615" s="35"/>
      <c r="OHE615" s="2"/>
      <c r="OHF615" s="83"/>
      <c r="OHG615" s="3"/>
      <c r="OHH615" s="10"/>
      <c r="OHI615" s="10"/>
      <c r="OHJ615" s="10"/>
      <c r="OHK615" s="2"/>
      <c r="OHL615" s="2"/>
      <c r="OHM615" s="2"/>
      <c r="OHN615" s="2"/>
      <c r="OHO615" s="2"/>
      <c r="OHP615" s="2"/>
      <c r="OHQ615" s="2"/>
      <c r="OHR615" s="2"/>
      <c r="OHS615" s="2"/>
      <c r="OHT615" s="2"/>
      <c r="OHU615" s="2"/>
      <c r="OHV615" s="35"/>
      <c r="OHW615" s="35"/>
      <c r="OHX615" s="35"/>
      <c r="OHY615" s="35"/>
      <c r="OHZ615" s="2"/>
      <c r="OIA615" s="83"/>
      <c r="OIB615" s="3"/>
      <c r="OIC615" s="10"/>
      <c r="OID615" s="10"/>
      <c r="OIE615" s="10"/>
      <c r="OIF615" s="2"/>
      <c r="OIG615" s="2"/>
      <c r="OIH615" s="2"/>
      <c r="OII615" s="2"/>
      <c r="OIJ615" s="2"/>
      <c r="OIK615" s="2"/>
      <c r="OIL615" s="2"/>
      <c r="OIM615" s="2"/>
      <c r="OIN615" s="2"/>
      <c r="OIO615" s="2"/>
      <c r="OIP615" s="2"/>
      <c r="OIQ615" s="35"/>
      <c r="OIR615" s="35"/>
      <c r="OIS615" s="35"/>
      <c r="OIT615" s="35"/>
      <c r="OIU615" s="2"/>
      <c r="OIV615" s="83"/>
      <c r="OIW615" s="3"/>
      <c r="OIX615" s="10"/>
      <c r="OIY615" s="10"/>
      <c r="OIZ615" s="10"/>
      <c r="OJA615" s="2"/>
      <c r="OJB615" s="2"/>
      <c r="OJC615" s="2"/>
      <c r="OJD615" s="2"/>
      <c r="OJE615" s="2"/>
      <c r="OJF615" s="2"/>
      <c r="OJG615" s="2"/>
      <c r="OJH615" s="2"/>
      <c r="OJI615" s="2"/>
      <c r="OJJ615" s="2"/>
      <c r="OJK615" s="2"/>
      <c r="OJL615" s="35"/>
      <c r="OJM615" s="35"/>
      <c r="OJN615" s="35"/>
      <c r="OJO615" s="35"/>
      <c r="OJP615" s="2"/>
      <c r="OJQ615" s="83"/>
      <c r="OJR615" s="3"/>
      <c r="OJS615" s="10"/>
      <c r="OJT615" s="10"/>
      <c r="OJU615" s="10"/>
      <c r="OJV615" s="2"/>
      <c r="OJW615" s="2"/>
      <c r="OJX615" s="2"/>
      <c r="OJY615" s="2"/>
      <c r="OJZ615" s="2"/>
      <c r="OKA615" s="2"/>
      <c r="OKB615" s="2"/>
      <c r="OKC615" s="2"/>
      <c r="OKD615" s="2"/>
      <c r="OKE615" s="2"/>
      <c r="OKF615" s="2"/>
      <c r="OKG615" s="35"/>
      <c r="OKH615" s="35"/>
      <c r="OKI615" s="35"/>
      <c r="OKJ615" s="35"/>
      <c r="OKK615" s="2"/>
      <c r="OKL615" s="83"/>
      <c r="OKM615" s="3"/>
      <c r="OKN615" s="10"/>
      <c r="OKO615" s="10"/>
      <c r="OKP615" s="10"/>
      <c r="OKQ615" s="2"/>
      <c r="OKR615" s="2"/>
      <c r="OKS615" s="2"/>
      <c r="OKT615" s="2"/>
      <c r="OKU615" s="2"/>
      <c r="OKV615" s="2"/>
      <c r="OKW615" s="2"/>
      <c r="OKX615" s="2"/>
      <c r="OKY615" s="2"/>
      <c r="OKZ615" s="2"/>
      <c r="OLA615" s="2"/>
      <c r="OLB615" s="35"/>
      <c r="OLC615" s="35"/>
      <c r="OLD615" s="35"/>
      <c r="OLE615" s="35"/>
      <c r="OLF615" s="2"/>
      <c r="OLG615" s="83"/>
      <c r="OLH615" s="3"/>
      <c r="OLI615" s="10"/>
      <c r="OLJ615" s="10"/>
      <c r="OLK615" s="10"/>
      <c r="OLL615" s="2"/>
      <c r="OLM615" s="2"/>
      <c r="OLN615" s="2"/>
      <c r="OLO615" s="2"/>
      <c r="OLP615" s="2"/>
      <c r="OLQ615" s="2"/>
      <c r="OLR615" s="2"/>
      <c r="OLS615" s="2"/>
      <c r="OLT615" s="2"/>
      <c r="OLU615" s="2"/>
      <c r="OLV615" s="2"/>
      <c r="OLW615" s="35"/>
      <c r="OLX615" s="35"/>
      <c r="OLY615" s="35"/>
      <c r="OLZ615" s="35"/>
      <c r="OMA615" s="2"/>
      <c r="OMB615" s="83"/>
      <c r="OMC615" s="3"/>
      <c r="OMD615" s="10"/>
      <c r="OME615" s="10"/>
      <c r="OMF615" s="10"/>
      <c r="OMG615" s="2"/>
      <c r="OMH615" s="2"/>
      <c r="OMI615" s="2"/>
      <c r="OMJ615" s="2"/>
      <c r="OMK615" s="2"/>
      <c r="OML615" s="2"/>
      <c r="OMM615" s="2"/>
      <c r="OMN615" s="2"/>
      <c r="OMO615" s="2"/>
      <c r="OMP615" s="2"/>
      <c r="OMQ615" s="2"/>
      <c r="OMR615" s="35"/>
      <c r="OMS615" s="35"/>
      <c r="OMT615" s="35"/>
      <c r="OMU615" s="35"/>
      <c r="OMV615" s="2"/>
      <c r="OMW615" s="83"/>
      <c r="OMX615" s="3"/>
      <c r="OMY615" s="10"/>
      <c r="OMZ615" s="10"/>
      <c r="ONA615" s="10"/>
      <c r="ONB615" s="2"/>
      <c r="ONC615" s="2"/>
      <c r="OND615" s="2"/>
      <c r="ONE615" s="2"/>
      <c r="ONF615" s="2"/>
      <c r="ONG615" s="2"/>
      <c r="ONH615" s="2"/>
      <c r="ONI615" s="2"/>
      <c r="ONJ615" s="2"/>
      <c r="ONK615" s="2"/>
      <c r="ONL615" s="2"/>
      <c r="ONM615" s="35"/>
      <c r="ONN615" s="35"/>
      <c r="ONO615" s="35"/>
      <c r="ONP615" s="35"/>
      <c r="ONQ615" s="2"/>
      <c r="ONR615" s="83"/>
      <c r="ONS615" s="3"/>
      <c r="ONT615" s="10"/>
      <c r="ONU615" s="10"/>
      <c r="ONV615" s="10"/>
      <c r="ONW615" s="2"/>
      <c r="ONX615" s="2"/>
      <c r="ONY615" s="2"/>
      <c r="ONZ615" s="2"/>
      <c r="OOA615" s="2"/>
      <c r="OOB615" s="2"/>
      <c r="OOC615" s="2"/>
      <c r="OOD615" s="2"/>
      <c r="OOE615" s="2"/>
      <c r="OOF615" s="2"/>
      <c r="OOG615" s="2"/>
      <c r="OOH615" s="35"/>
      <c r="OOI615" s="35"/>
      <c r="OOJ615" s="35"/>
      <c r="OOK615" s="35"/>
      <c r="OOL615" s="2"/>
      <c r="OOM615" s="83"/>
      <c r="OON615" s="3"/>
      <c r="OOO615" s="10"/>
      <c r="OOP615" s="10"/>
      <c r="OOQ615" s="10"/>
      <c r="OOR615" s="2"/>
      <c r="OOS615" s="2"/>
      <c r="OOT615" s="2"/>
      <c r="OOU615" s="2"/>
      <c r="OOV615" s="2"/>
      <c r="OOW615" s="2"/>
      <c r="OOX615" s="2"/>
      <c r="OOY615" s="2"/>
      <c r="OOZ615" s="2"/>
      <c r="OPA615" s="2"/>
      <c r="OPB615" s="2"/>
      <c r="OPC615" s="35"/>
      <c r="OPD615" s="35"/>
      <c r="OPE615" s="35"/>
      <c r="OPF615" s="35"/>
      <c r="OPG615" s="2"/>
      <c r="OPH615" s="83"/>
      <c r="OPI615" s="3"/>
      <c r="OPJ615" s="10"/>
      <c r="OPK615" s="10"/>
      <c r="OPL615" s="10"/>
      <c r="OPM615" s="2"/>
      <c r="OPN615" s="2"/>
      <c r="OPO615" s="2"/>
      <c r="OPP615" s="2"/>
      <c r="OPQ615" s="2"/>
      <c r="OPR615" s="2"/>
      <c r="OPS615" s="2"/>
      <c r="OPT615" s="2"/>
      <c r="OPU615" s="2"/>
      <c r="OPV615" s="2"/>
      <c r="OPW615" s="2"/>
      <c r="OPX615" s="35"/>
      <c r="OPY615" s="35"/>
      <c r="OPZ615" s="35"/>
      <c r="OQA615" s="35"/>
      <c r="OQB615" s="2"/>
      <c r="OQC615" s="83"/>
      <c r="OQD615" s="3"/>
      <c r="OQE615" s="10"/>
      <c r="OQF615" s="10"/>
      <c r="OQG615" s="10"/>
      <c r="OQH615" s="2"/>
      <c r="OQI615" s="2"/>
      <c r="OQJ615" s="2"/>
      <c r="OQK615" s="2"/>
      <c r="OQL615" s="2"/>
      <c r="OQM615" s="2"/>
      <c r="OQN615" s="2"/>
      <c r="OQO615" s="2"/>
      <c r="OQP615" s="2"/>
      <c r="OQQ615" s="2"/>
      <c r="OQR615" s="2"/>
      <c r="OQS615" s="35"/>
      <c r="OQT615" s="35"/>
      <c r="OQU615" s="35"/>
      <c r="OQV615" s="35"/>
      <c r="OQW615" s="2"/>
      <c r="OQX615" s="83"/>
      <c r="OQY615" s="3"/>
      <c r="OQZ615" s="10"/>
      <c r="ORA615" s="10"/>
      <c r="ORB615" s="10"/>
      <c r="ORC615" s="2"/>
      <c r="ORD615" s="2"/>
      <c r="ORE615" s="2"/>
      <c r="ORF615" s="2"/>
      <c r="ORG615" s="2"/>
      <c r="ORH615" s="2"/>
      <c r="ORI615" s="2"/>
      <c r="ORJ615" s="2"/>
      <c r="ORK615" s="2"/>
      <c r="ORL615" s="2"/>
      <c r="ORM615" s="2"/>
      <c r="ORN615" s="35"/>
      <c r="ORO615" s="35"/>
      <c r="ORP615" s="35"/>
      <c r="ORQ615" s="35"/>
      <c r="ORR615" s="2"/>
      <c r="ORS615" s="83"/>
      <c r="ORT615" s="3"/>
      <c r="ORU615" s="10"/>
      <c r="ORV615" s="10"/>
      <c r="ORW615" s="10"/>
      <c r="ORX615" s="2"/>
      <c r="ORY615" s="2"/>
      <c r="ORZ615" s="2"/>
      <c r="OSA615" s="2"/>
      <c r="OSB615" s="2"/>
      <c r="OSC615" s="2"/>
      <c r="OSD615" s="2"/>
      <c r="OSE615" s="2"/>
      <c r="OSF615" s="2"/>
      <c r="OSG615" s="2"/>
      <c r="OSH615" s="2"/>
      <c r="OSI615" s="35"/>
      <c r="OSJ615" s="35"/>
      <c r="OSK615" s="35"/>
      <c r="OSL615" s="35"/>
      <c r="OSM615" s="2"/>
      <c r="OSN615" s="83"/>
      <c r="OSO615" s="3"/>
      <c r="OSP615" s="10"/>
      <c r="OSQ615" s="10"/>
      <c r="OSR615" s="10"/>
      <c r="OSS615" s="2"/>
      <c r="OST615" s="2"/>
      <c r="OSU615" s="2"/>
      <c r="OSV615" s="2"/>
      <c r="OSW615" s="2"/>
      <c r="OSX615" s="2"/>
      <c r="OSY615" s="2"/>
      <c r="OSZ615" s="2"/>
      <c r="OTA615" s="2"/>
      <c r="OTB615" s="2"/>
      <c r="OTC615" s="2"/>
      <c r="OTD615" s="35"/>
      <c r="OTE615" s="35"/>
      <c r="OTF615" s="35"/>
      <c r="OTG615" s="35"/>
      <c r="OTH615" s="2"/>
      <c r="OTI615" s="83"/>
      <c r="OTJ615" s="3"/>
      <c r="OTK615" s="10"/>
      <c r="OTL615" s="10"/>
      <c r="OTM615" s="10"/>
      <c r="OTN615" s="2"/>
      <c r="OTO615" s="2"/>
      <c r="OTP615" s="2"/>
      <c r="OTQ615" s="2"/>
      <c r="OTR615" s="2"/>
      <c r="OTS615" s="2"/>
      <c r="OTT615" s="2"/>
      <c r="OTU615" s="2"/>
      <c r="OTV615" s="2"/>
      <c r="OTW615" s="2"/>
      <c r="OTX615" s="2"/>
      <c r="OTY615" s="35"/>
      <c r="OTZ615" s="35"/>
      <c r="OUA615" s="35"/>
      <c r="OUB615" s="35"/>
      <c r="OUC615" s="2"/>
      <c r="OUD615" s="83"/>
      <c r="OUE615" s="3"/>
      <c r="OUF615" s="10"/>
      <c r="OUG615" s="10"/>
      <c r="OUH615" s="10"/>
      <c r="OUI615" s="2"/>
      <c r="OUJ615" s="2"/>
      <c r="OUK615" s="2"/>
      <c r="OUL615" s="2"/>
      <c r="OUM615" s="2"/>
      <c r="OUN615" s="2"/>
      <c r="OUO615" s="2"/>
      <c r="OUP615" s="2"/>
      <c r="OUQ615" s="2"/>
      <c r="OUR615" s="2"/>
      <c r="OUS615" s="2"/>
      <c r="OUT615" s="35"/>
      <c r="OUU615" s="35"/>
      <c r="OUV615" s="35"/>
      <c r="OUW615" s="35"/>
      <c r="OUX615" s="2"/>
      <c r="OUY615" s="83"/>
      <c r="OUZ615" s="3"/>
      <c r="OVA615" s="10"/>
      <c r="OVB615" s="10"/>
      <c r="OVC615" s="10"/>
      <c r="OVD615" s="2"/>
      <c r="OVE615" s="2"/>
      <c r="OVF615" s="2"/>
      <c r="OVG615" s="2"/>
      <c r="OVH615" s="2"/>
      <c r="OVI615" s="2"/>
      <c r="OVJ615" s="2"/>
      <c r="OVK615" s="2"/>
      <c r="OVL615" s="2"/>
      <c r="OVM615" s="2"/>
      <c r="OVN615" s="2"/>
      <c r="OVO615" s="35"/>
      <c r="OVP615" s="35"/>
      <c r="OVQ615" s="35"/>
      <c r="OVR615" s="35"/>
      <c r="OVS615" s="2"/>
      <c r="OVT615" s="83"/>
      <c r="OVU615" s="3"/>
      <c r="OVV615" s="10"/>
      <c r="OVW615" s="10"/>
      <c r="OVX615" s="10"/>
      <c r="OVY615" s="2"/>
      <c r="OVZ615" s="2"/>
      <c r="OWA615" s="2"/>
      <c r="OWB615" s="2"/>
      <c r="OWC615" s="2"/>
      <c r="OWD615" s="2"/>
      <c r="OWE615" s="2"/>
      <c r="OWF615" s="2"/>
      <c r="OWG615" s="2"/>
      <c r="OWH615" s="2"/>
      <c r="OWI615" s="2"/>
      <c r="OWJ615" s="35"/>
      <c r="OWK615" s="35"/>
      <c r="OWL615" s="35"/>
      <c r="OWM615" s="35"/>
      <c r="OWN615" s="2"/>
      <c r="OWO615" s="83"/>
      <c r="OWP615" s="3"/>
      <c r="OWQ615" s="10"/>
      <c r="OWR615" s="10"/>
      <c r="OWS615" s="10"/>
      <c r="OWT615" s="2"/>
      <c r="OWU615" s="2"/>
      <c r="OWV615" s="2"/>
      <c r="OWW615" s="2"/>
      <c r="OWX615" s="2"/>
      <c r="OWY615" s="2"/>
      <c r="OWZ615" s="2"/>
      <c r="OXA615" s="2"/>
      <c r="OXB615" s="2"/>
      <c r="OXC615" s="2"/>
      <c r="OXD615" s="2"/>
      <c r="OXE615" s="35"/>
      <c r="OXF615" s="35"/>
      <c r="OXG615" s="35"/>
      <c r="OXH615" s="35"/>
      <c r="OXI615" s="2"/>
      <c r="OXJ615" s="83"/>
      <c r="OXK615" s="3"/>
      <c r="OXL615" s="10"/>
      <c r="OXM615" s="10"/>
      <c r="OXN615" s="10"/>
      <c r="OXO615" s="2"/>
      <c r="OXP615" s="2"/>
      <c r="OXQ615" s="2"/>
      <c r="OXR615" s="2"/>
      <c r="OXS615" s="2"/>
      <c r="OXT615" s="2"/>
      <c r="OXU615" s="2"/>
      <c r="OXV615" s="2"/>
      <c r="OXW615" s="2"/>
      <c r="OXX615" s="2"/>
      <c r="OXY615" s="2"/>
      <c r="OXZ615" s="35"/>
      <c r="OYA615" s="35"/>
      <c r="OYB615" s="35"/>
      <c r="OYC615" s="35"/>
      <c r="OYD615" s="2"/>
      <c r="OYE615" s="83"/>
      <c r="OYF615" s="3"/>
      <c r="OYG615" s="10"/>
      <c r="OYH615" s="10"/>
      <c r="OYI615" s="10"/>
      <c r="OYJ615" s="2"/>
      <c r="OYK615" s="2"/>
      <c r="OYL615" s="2"/>
      <c r="OYM615" s="2"/>
      <c r="OYN615" s="2"/>
      <c r="OYO615" s="2"/>
      <c r="OYP615" s="2"/>
      <c r="OYQ615" s="2"/>
      <c r="OYR615" s="2"/>
      <c r="OYS615" s="2"/>
      <c r="OYT615" s="2"/>
      <c r="OYU615" s="35"/>
      <c r="OYV615" s="35"/>
      <c r="OYW615" s="35"/>
      <c r="OYX615" s="35"/>
      <c r="OYY615" s="2"/>
      <c r="OYZ615" s="83"/>
      <c r="OZA615" s="3"/>
      <c r="OZB615" s="10"/>
      <c r="OZC615" s="10"/>
      <c r="OZD615" s="10"/>
      <c r="OZE615" s="2"/>
      <c r="OZF615" s="2"/>
      <c r="OZG615" s="2"/>
      <c r="OZH615" s="2"/>
      <c r="OZI615" s="2"/>
      <c r="OZJ615" s="2"/>
      <c r="OZK615" s="2"/>
      <c r="OZL615" s="2"/>
      <c r="OZM615" s="2"/>
      <c r="OZN615" s="2"/>
      <c r="OZO615" s="2"/>
      <c r="OZP615" s="35"/>
      <c r="OZQ615" s="35"/>
      <c r="OZR615" s="35"/>
      <c r="OZS615" s="35"/>
      <c r="OZT615" s="2"/>
      <c r="OZU615" s="83"/>
      <c r="OZV615" s="3"/>
      <c r="OZW615" s="10"/>
      <c r="OZX615" s="10"/>
      <c r="OZY615" s="10"/>
      <c r="OZZ615" s="2"/>
      <c r="PAA615" s="2"/>
      <c r="PAB615" s="2"/>
      <c r="PAC615" s="2"/>
      <c r="PAD615" s="2"/>
      <c r="PAE615" s="2"/>
      <c r="PAF615" s="2"/>
      <c r="PAG615" s="2"/>
      <c r="PAH615" s="2"/>
      <c r="PAI615" s="2"/>
      <c r="PAJ615" s="2"/>
      <c r="PAK615" s="35"/>
      <c r="PAL615" s="35"/>
      <c r="PAM615" s="35"/>
      <c r="PAN615" s="35"/>
      <c r="PAO615" s="2"/>
      <c r="PAP615" s="83"/>
      <c r="PAQ615" s="3"/>
      <c r="PAR615" s="10"/>
      <c r="PAS615" s="10"/>
      <c r="PAT615" s="10"/>
      <c r="PAU615" s="2"/>
      <c r="PAV615" s="2"/>
      <c r="PAW615" s="2"/>
      <c r="PAX615" s="2"/>
      <c r="PAY615" s="2"/>
      <c r="PAZ615" s="2"/>
      <c r="PBA615" s="2"/>
      <c r="PBB615" s="2"/>
      <c r="PBC615" s="2"/>
      <c r="PBD615" s="2"/>
      <c r="PBE615" s="2"/>
      <c r="PBF615" s="35"/>
      <c r="PBG615" s="35"/>
      <c r="PBH615" s="35"/>
      <c r="PBI615" s="35"/>
      <c r="PBJ615" s="2"/>
      <c r="PBK615" s="83"/>
      <c r="PBL615" s="3"/>
      <c r="PBM615" s="10"/>
      <c r="PBN615" s="10"/>
      <c r="PBO615" s="10"/>
      <c r="PBP615" s="2"/>
      <c r="PBQ615" s="2"/>
      <c r="PBR615" s="2"/>
      <c r="PBS615" s="2"/>
      <c r="PBT615" s="2"/>
      <c r="PBU615" s="2"/>
      <c r="PBV615" s="2"/>
      <c r="PBW615" s="2"/>
      <c r="PBX615" s="2"/>
      <c r="PBY615" s="2"/>
      <c r="PBZ615" s="2"/>
      <c r="PCA615" s="35"/>
      <c r="PCB615" s="35"/>
      <c r="PCC615" s="35"/>
      <c r="PCD615" s="35"/>
      <c r="PCE615" s="2"/>
      <c r="PCF615" s="83"/>
      <c r="PCG615" s="3"/>
      <c r="PCH615" s="10"/>
      <c r="PCI615" s="10"/>
      <c r="PCJ615" s="10"/>
      <c r="PCK615" s="2"/>
      <c r="PCL615" s="2"/>
      <c r="PCM615" s="2"/>
      <c r="PCN615" s="2"/>
      <c r="PCO615" s="2"/>
      <c r="PCP615" s="2"/>
      <c r="PCQ615" s="2"/>
      <c r="PCR615" s="2"/>
      <c r="PCS615" s="2"/>
      <c r="PCT615" s="2"/>
      <c r="PCU615" s="2"/>
      <c r="PCV615" s="35"/>
      <c r="PCW615" s="35"/>
      <c r="PCX615" s="35"/>
      <c r="PCY615" s="35"/>
      <c r="PCZ615" s="2"/>
      <c r="PDA615" s="83"/>
      <c r="PDB615" s="3"/>
      <c r="PDC615" s="10"/>
      <c r="PDD615" s="10"/>
      <c r="PDE615" s="10"/>
      <c r="PDF615" s="2"/>
      <c r="PDG615" s="2"/>
      <c r="PDH615" s="2"/>
      <c r="PDI615" s="2"/>
      <c r="PDJ615" s="2"/>
      <c r="PDK615" s="2"/>
      <c r="PDL615" s="2"/>
      <c r="PDM615" s="2"/>
      <c r="PDN615" s="2"/>
      <c r="PDO615" s="2"/>
      <c r="PDP615" s="2"/>
      <c r="PDQ615" s="35"/>
      <c r="PDR615" s="35"/>
      <c r="PDS615" s="35"/>
      <c r="PDT615" s="35"/>
      <c r="PDU615" s="2"/>
      <c r="PDV615" s="83"/>
      <c r="PDW615" s="3"/>
      <c r="PDX615" s="10"/>
      <c r="PDY615" s="10"/>
      <c r="PDZ615" s="10"/>
      <c r="PEA615" s="2"/>
      <c r="PEB615" s="2"/>
      <c r="PEC615" s="2"/>
      <c r="PED615" s="2"/>
      <c r="PEE615" s="2"/>
      <c r="PEF615" s="2"/>
      <c r="PEG615" s="2"/>
      <c r="PEH615" s="2"/>
      <c r="PEI615" s="2"/>
      <c r="PEJ615" s="2"/>
      <c r="PEK615" s="2"/>
      <c r="PEL615" s="35"/>
      <c r="PEM615" s="35"/>
      <c r="PEN615" s="35"/>
      <c r="PEO615" s="35"/>
      <c r="PEP615" s="2"/>
      <c r="PEQ615" s="83"/>
      <c r="PER615" s="3"/>
      <c r="PES615" s="10"/>
      <c r="PET615" s="10"/>
      <c r="PEU615" s="10"/>
      <c r="PEV615" s="2"/>
      <c r="PEW615" s="2"/>
      <c r="PEX615" s="2"/>
      <c r="PEY615" s="2"/>
      <c r="PEZ615" s="2"/>
      <c r="PFA615" s="2"/>
      <c r="PFB615" s="2"/>
      <c r="PFC615" s="2"/>
      <c r="PFD615" s="2"/>
      <c r="PFE615" s="2"/>
      <c r="PFF615" s="2"/>
      <c r="PFG615" s="35"/>
      <c r="PFH615" s="35"/>
      <c r="PFI615" s="35"/>
      <c r="PFJ615" s="35"/>
      <c r="PFK615" s="2"/>
      <c r="PFL615" s="83"/>
      <c r="PFM615" s="3"/>
      <c r="PFN615" s="10"/>
      <c r="PFO615" s="10"/>
      <c r="PFP615" s="10"/>
      <c r="PFQ615" s="2"/>
      <c r="PFR615" s="2"/>
      <c r="PFS615" s="2"/>
      <c r="PFT615" s="2"/>
      <c r="PFU615" s="2"/>
      <c r="PFV615" s="2"/>
      <c r="PFW615" s="2"/>
      <c r="PFX615" s="2"/>
      <c r="PFY615" s="2"/>
      <c r="PFZ615" s="2"/>
      <c r="PGA615" s="2"/>
      <c r="PGB615" s="35"/>
      <c r="PGC615" s="35"/>
      <c r="PGD615" s="35"/>
      <c r="PGE615" s="35"/>
      <c r="PGF615" s="2"/>
      <c r="PGG615" s="83"/>
      <c r="PGH615" s="3"/>
      <c r="PGI615" s="10"/>
      <c r="PGJ615" s="10"/>
      <c r="PGK615" s="10"/>
      <c r="PGL615" s="2"/>
      <c r="PGM615" s="2"/>
      <c r="PGN615" s="2"/>
      <c r="PGO615" s="2"/>
      <c r="PGP615" s="2"/>
      <c r="PGQ615" s="2"/>
      <c r="PGR615" s="2"/>
      <c r="PGS615" s="2"/>
      <c r="PGT615" s="2"/>
      <c r="PGU615" s="2"/>
      <c r="PGV615" s="2"/>
      <c r="PGW615" s="35"/>
      <c r="PGX615" s="35"/>
      <c r="PGY615" s="35"/>
      <c r="PGZ615" s="35"/>
      <c r="PHA615" s="2"/>
      <c r="PHB615" s="83"/>
      <c r="PHC615" s="3"/>
      <c r="PHD615" s="10"/>
      <c r="PHE615" s="10"/>
      <c r="PHF615" s="10"/>
      <c r="PHG615" s="2"/>
      <c r="PHH615" s="2"/>
      <c r="PHI615" s="2"/>
      <c r="PHJ615" s="2"/>
      <c r="PHK615" s="2"/>
      <c r="PHL615" s="2"/>
      <c r="PHM615" s="2"/>
      <c r="PHN615" s="2"/>
      <c r="PHO615" s="2"/>
      <c r="PHP615" s="2"/>
      <c r="PHQ615" s="2"/>
      <c r="PHR615" s="35"/>
      <c r="PHS615" s="35"/>
      <c r="PHT615" s="35"/>
      <c r="PHU615" s="35"/>
      <c r="PHV615" s="2"/>
      <c r="PHW615" s="83"/>
      <c r="PHX615" s="3"/>
      <c r="PHY615" s="10"/>
      <c r="PHZ615" s="10"/>
      <c r="PIA615" s="10"/>
      <c r="PIB615" s="2"/>
      <c r="PIC615" s="2"/>
      <c r="PID615" s="2"/>
      <c r="PIE615" s="2"/>
      <c r="PIF615" s="2"/>
      <c r="PIG615" s="2"/>
      <c r="PIH615" s="2"/>
      <c r="PII615" s="2"/>
      <c r="PIJ615" s="2"/>
      <c r="PIK615" s="2"/>
      <c r="PIL615" s="2"/>
      <c r="PIM615" s="35"/>
      <c r="PIN615" s="35"/>
      <c r="PIO615" s="35"/>
      <c r="PIP615" s="35"/>
      <c r="PIQ615" s="2"/>
      <c r="PIR615" s="83"/>
      <c r="PIS615" s="3"/>
      <c r="PIT615" s="10"/>
      <c r="PIU615" s="10"/>
      <c r="PIV615" s="10"/>
      <c r="PIW615" s="2"/>
      <c r="PIX615" s="2"/>
      <c r="PIY615" s="2"/>
      <c r="PIZ615" s="2"/>
      <c r="PJA615" s="2"/>
      <c r="PJB615" s="2"/>
      <c r="PJC615" s="2"/>
      <c r="PJD615" s="2"/>
      <c r="PJE615" s="2"/>
      <c r="PJF615" s="2"/>
      <c r="PJG615" s="2"/>
      <c r="PJH615" s="35"/>
      <c r="PJI615" s="35"/>
      <c r="PJJ615" s="35"/>
      <c r="PJK615" s="35"/>
      <c r="PJL615" s="2"/>
      <c r="PJM615" s="83"/>
      <c r="PJN615" s="3"/>
      <c r="PJO615" s="10"/>
      <c r="PJP615" s="10"/>
      <c r="PJQ615" s="10"/>
      <c r="PJR615" s="2"/>
      <c r="PJS615" s="2"/>
      <c r="PJT615" s="2"/>
      <c r="PJU615" s="2"/>
      <c r="PJV615" s="2"/>
      <c r="PJW615" s="2"/>
      <c r="PJX615" s="2"/>
      <c r="PJY615" s="2"/>
      <c r="PJZ615" s="2"/>
      <c r="PKA615" s="2"/>
      <c r="PKB615" s="2"/>
      <c r="PKC615" s="35"/>
      <c r="PKD615" s="35"/>
      <c r="PKE615" s="35"/>
      <c r="PKF615" s="35"/>
      <c r="PKG615" s="2"/>
      <c r="PKH615" s="83"/>
      <c r="PKI615" s="3"/>
      <c r="PKJ615" s="10"/>
      <c r="PKK615" s="10"/>
      <c r="PKL615" s="10"/>
      <c r="PKM615" s="2"/>
      <c r="PKN615" s="2"/>
      <c r="PKO615" s="2"/>
      <c r="PKP615" s="2"/>
      <c r="PKQ615" s="2"/>
      <c r="PKR615" s="2"/>
      <c r="PKS615" s="2"/>
      <c r="PKT615" s="2"/>
      <c r="PKU615" s="2"/>
      <c r="PKV615" s="2"/>
      <c r="PKW615" s="2"/>
      <c r="PKX615" s="35"/>
      <c r="PKY615" s="35"/>
      <c r="PKZ615" s="35"/>
      <c r="PLA615" s="35"/>
      <c r="PLB615" s="2"/>
      <c r="PLC615" s="83"/>
      <c r="PLD615" s="3"/>
      <c r="PLE615" s="10"/>
      <c r="PLF615" s="10"/>
      <c r="PLG615" s="10"/>
      <c r="PLH615" s="2"/>
      <c r="PLI615" s="2"/>
      <c r="PLJ615" s="2"/>
      <c r="PLK615" s="2"/>
      <c r="PLL615" s="2"/>
      <c r="PLM615" s="2"/>
      <c r="PLN615" s="2"/>
      <c r="PLO615" s="2"/>
      <c r="PLP615" s="2"/>
      <c r="PLQ615" s="2"/>
      <c r="PLR615" s="2"/>
      <c r="PLS615" s="35"/>
      <c r="PLT615" s="35"/>
      <c r="PLU615" s="35"/>
      <c r="PLV615" s="35"/>
      <c r="PLW615" s="2"/>
      <c r="PLX615" s="83"/>
      <c r="PLY615" s="3"/>
      <c r="PLZ615" s="10"/>
      <c r="PMA615" s="10"/>
      <c r="PMB615" s="10"/>
      <c r="PMC615" s="2"/>
      <c r="PMD615" s="2"/>
      <c r="PME615" s="2"/>
      <c r="PMF615" s="2"/>
      <c r="PMG615" s="2"/>
      <c r="PMH615" s="2"/>
      <c r="PMI615" s="2"/>
      <c r="PMJ615" s="2"/>
      <c r="PMK615" s="2"/>
      <c r="PML615" s="2"/>
      <c r="PMM615" s="2"/>
      <c r="PMN615" s="35"/>
      <c r="PMO615" s="35"/>
      <c r="PMP615" s="35"/>
      <c r="PMQ615" s="35"/>
      <c r="PMR615" s="2"/>
      <c r="PMS615" s="83"/>
      <c r="PMT615" s="3"/>
      <c r="PMU615" s="10"/>
      <c r="PMV615" s="10"/>
      <c r="PMW615" s="10"/>
      <c r="PMX615" s="2"/>
      <c r="PMY615" s="2"/>
      <c r="PMZ615" s="2"/>
      <c r="PNA615" s="2"/>
      <c r="PNB615" s="2"/>
      <c r="PNC615" s="2"/>
      <c r="PND615" s="2"/>
      <c r="PNE615" s="2"/>
      <c r="PNF615" s="2"/>
      <c r="PNG615" s="2"/>
      <c r="PNH615" s="2"/>
      <c r="PNI615" s="35"/>
      <c r="PNJ615" s="35"/>
      <c r="PNK615" s="35"/>
      <c r="PNL615" s="35"/>
      <c r="PNM615" s="2"/>
      <c r="PNN615" s="83"/>
      <c r="PNO615" s="3"/>
      <c r="PNP615" s="10"/>
      <c r="PNQ615" s="10"/>
      <c r="PNR615" s="10"/>
      <c r="PNS615" s="2"/>
      <c r="PNT615" s="2"/>
      <c r="PNU615" s="2"/>
      <c r="PNV615" s="2"/>
      <c r="PNW615" s="2"/>
      <c r="PNX615" s="2"/>
      <c r="PNY615" s="2"/>
      <c r="PNZ615" s="2"/>
      <c r="POA615" s="2"/>
      <c r="POB615" s="2"/>
      <c r="POC615" s="2"/>
      <c r="POD615" s="35"/>
      <c r="POE615" s="35"/>
      <c r="POF615" s="35"/>
      <c r="POG615" s="35"/>
      <c r="POH615" s="2"/>
      <c r="POI615" s="83"/>
      <c r="POJ615" s="3"/>
      <c r="POK615" s="10"/>
      <c r="POL615" s="10"/>
      <c r="POM615" s="10"/>
      <c r="PON615" s="2"/>
      <c r="POO615" s="2"/>
      <c r="POP615" s="2"/>
      <c r="POQ615" s="2"/>
      <c r="POR615" s="2"/>
      <c r="POS615" s="2"/>
      <c r="POT615" s="2"/>
      <c r="POU615" s="2"/>
      <c r="POV615" s="2"/>
      <c r="POW615" s="2"/>
      <c r="POX615" s="2"/>
      <c r="POY615" s="35"/>
      <c r="POZ615" s="35"/>
      <c r="PPA615" s="35"/>
      <c r="PPB615" s="35"/>
      <c r="PPC615" s="2"/>
      <c r="PPD615" s="83"/>
      <c r="PPE615" s="3"/>
      <c r="PPF615" s="10"/>
      <c r="PPG615" s="10"/>
      <c r="PPH615" s="10"/>
      <c r="PPI615" s="2"/>
      <c r="PPJ615" s="2"/>
      <c r="PPK615" s="2"/>
      <c r="PPL615" s="2"/>
      <c r="PPM615" s="2"/>
      <c r="PPN615" s="2"/>
      <c r="PPO615" s="2"/>
      <c r="PPP615" s="2"/>
      <c r="PPQ615" s="2"/>
      <c r="PPR615" s="2"/>
      <c r="PPS615" s="2"/>
      <c r="PPT615" s="35"/>
      <c r="PPU615" s="35"/>
      <c r="PPV615" s="35"/>
      <c r="PPW615" s="35"/>
      <c r="PPX615" s="2"/>
      <c r="PPY615" s="83"/>
      <c r="PPZ615" s="3"/>
      <c r="PQA615" s="10"/>
      <c r="PQB615" s="10"/>
      <c r="PQC615" s="10"/>
      <c r="PQD615" s="2"/>
      <c r="PQE615" s="2"/>
      <c r="PQF615" s="2"/>
      <c r="PQG615" s="2"/>
      <c r="PQH615" s="2"/>
      <c r="PQI615" s="2"/>
      <c r="PQJ615" s="2"/>
      <c r="PQK615" s="2"/>
      <c r="PQL615" s="2"/>
      <c r="PQM615" s="2"/>
      <c r="PQN615" s="2"/>
      <c r="PQO615" s="35"/>
      <c r="PQP615" s="35"/>
      <c r="PQQ615" s="35"/>
      <c r="PQR615" s="35"/>
      <c r="PQS615" s="2"/>
      <c r="PQT615" s="83"/>
      <c r="PQU615" s="3"/>
      <c r="PQV615" s="10"/>
      <c r="PQW615" s="10"/>
      <c r="PQX615" s="10"/>
      <c r="PQY615" s="2"/>
      <c r="PQZ615" s="2"/>
      <c r="PRA615" s="2"/>
      <c r="PRB615" s="2"/>
      <c r="PRC615" s="2"/>
      <c r="PRD615" s="2"/>
      <c r="PRE615" s="2"/>
      <c r="PRF615" s="2"/>
      <c r="PRG615" s="2"/>
      <c r="PRH615" s="2"/>
      <c r="PRI615" s="2"/>
      <c r="PRJ615" s="35"/>
      <c r="PRK615" s="35"/>
      <c r="PRL615" s="35"/>
      <c r="PRM615" s="35"/>
      <c r="PRN615" s="2"/>
      <c r="PRO615" s="83"/>
      <c r="PRP615" s="3"/>
      <c r="PRQ615" s="10"/>
      <c r="PRR615" s="10"/>
      <c r="PRS615" s="10"/>
      <c r="PRT615" s="2"/>
      <c r="PRU615" s="2"/>
      <c r="PRV615" s="2"/>
      <c r="PRW615" s="2"/>
      <c r="PRX615" s="2"/>
      <c r="PRY615" s="2"/>
      <c r="PRZ615" s="2"/>
      <c r="PSA615" s="2"/>
      <c r="PSB615" s="2"/>
      <c r="PSC615" s="2"/>
      <c r="PSD615" s="2"/>
      <c r="PSE615" s="35"/>
      <c r="PSF615" s="35"/>
      <c r="PSG615" s="35"/>
      <c r="PSH615" s="35"/>
      <c r="PSI615" s="2"/>
      <c r="PSJ615" s="83"/>
      <c r="PSK615" s="3"/>
      <c r="PSL615" s="10"/>
      <c r="PSM615" s="10"/>
      <c r="PSN615" s="10"/>
      <c r="PSO615" s="2"/>
      <c r="PSP615" s="2"/>
      <c r="PSQ615" s="2"/>
      <c r="PSR615" s="2"/>
      <c r="PSS615" s="2"/>
      <c r="PST615" s="2"/>
      <c r="PSU615" s="2"/>
      <c r="PSV615" s="2"/>
      <c r="PSW615" s="2"/>
      <c r="PSX615" s="2"/>
      <c r="PSY615" s="2"/>
      <c r="PSZ615" s="35"/>
      <c r="PTA615" s="35"/>
      <c r="PTB615" s="35"/>
      <c r="PTC615" s="35"/>
      <c r="PTD615" s="2"/>
      <c r="PTE615" s="83"/>
      <c r="PTF615" s="3"/>
      <c r="PTG615" s="10"/>
      <c r="PTH615" s="10"/>
      <c r="PTI615" s="10"/>
      <c r="PTJ615" s="2"/>
      <c r="PTK615" s="2"/>
      <c r="PTL615" s="2"/>
      <c r="PTM615" s="2"/>
      <c r="PTN615" s="2"/>
      <c r="PTO615" s="2"/>
      <c r="PTP615" s="2"/>
      <c r="PTQ615" s="2"/>
      <c r="PTR615" s="2"/>
      <c r="PTS615" s="2"/>
      <c r="PTT615" s="2"/>
      <c r="PTU615" s="35"/>
      <c r="PTV615" s="35"/>
      <c r="PTW615" s="35"/>
      <c r="PTX615" s="35"/>
      <c r="PTY615" s="2"/>
      <c r="PTZ615" s="83"/>
      <c r="PUA615" s="3"/>
      <c r="PUB615" s="10"/>
      <c r="PUC615" s="10"/>
      <c r="PUD615" s="10"/>
      <c r="PUE615" s="2"/>
      <c r="PUF615" s="2"/>
      <c r="PUG615" s="2"/>
      <c r="PUH615" s="2"/>
      <c r="PUI615" s="2"/>
      <c r="PUJ615" s="2"/>
      <c r="PUK615" s="2"/>
      <c r="PUL615" s="2"/>
      <c r="PUM615" s="2"/>
      <c r="PUN615" s="2"/>
      <c r="PUO615" s="2"/>
      <c r="PUP615" s="35"/>
      <c r="PUQ615" s="35"/>
      <c r="PUR615" s="35"/>
      <c r="PUS615" s="35"/>
      <c r="PUT615" s="2"/>
      <c r="PUU615" s="83"/>
      <c r="PUV615" s="3"/>
      <c r="PUW615" s="10"/>
      <c r="PUX615" s="10"/>
      <c r="PUY615" s="10"/>
      <c r="PUZ615" s="2"/>
      <c r="PVA615" s="2"/>
      <c r="PVB615" s="2"/>
      <c r="PVC615" s="2"/>
      <c r="PVD615" s="2"/>
      <c r="PVE615" s="2"/>
      <c r="PVF615" s="2"/>
      <c r="PVG615" s="2"/>
      <c r="PVH615" s="2"/>
      <c r="PVI615" s="2"/>
      <c r="PVJ615" s="2"/>
      <c r="PVK615" s="35"/>
      <c r="PVL615" s="35"/>
      <c r="PVM615" s="35"/>
      <c r="PVN615" s="35"/>
      <c r="PVO615" s="2"/>
      <c r="PVP615" s="83"/>
      <c r="PVQ615" s="3"/>
      <c r="PVR615" s="10"/>
      <c r="PVS615" s="10"/>
      <c r="PVT615" s="10"/>
      <c r="PVU615" s="2"/>
      <c r="PVV615" s="2"/>
      <c r="PVW615" s="2"/>
      <c r="PVX615" s="2"/>
      <c r="PVY615" s="2"/>
      <c r="PVZ615" s="2"/>
      <c r="PWA615" s="2"/>
      <c r="PWB615" s="2"/>
      <c r="PWC615" s="2"/>
      <c r="PWD615" s="2"/>
      <c r="PWE615" s="2"/>
      <c r="PWF615" s="35"/>
      <c r="PWG615" s="35"/>
      <c r="PWH615" s="35"/>
      <c r="PWI615" s="35"/>
      <c r="PWJ615" s="2"/>
      <c r="PWK615" s="83"/>
      <c r="PWL615" s="3"/>
      <c r="PWM615" s="10"/>
      <c r="PWN615" s="10"/>
      <c r="PWO615" s="10"/>
      <c r="PWP615" s="2"/>
      <c r="PWQ615" s="2"/>
      <c r="PWR615" s="2"/>
      <c r="PWS615" s="2"/>
      <c r="PWT615" s="2"/>
      <c r="PWU615" s="2"/>
      <c r="PWV615" s="2"/>
      <c r="PWW615" s="2"/>
      <c r="PWX615" s="2"/>
      <c r="PWY615" s="2"/>
      <c r="PWZ615" s="2"/>
      <c r="PXA615" s="35"/>
      <c r="PXB615" s="35"/>
      <c r="PXC615" s="35"/>
      <c r="PXD615" s="35"/>
      <c r="PXE615" s="2"/>
      <c r="PXF615" s="83"/>
      <c r="PXG615" s="3"/>
      <c r="PXH615" s="10"/>
      <c r="PXI615" s="10"/>
      <c r="PXJ615" s="10"/>
      <c r="PXK615" s="2"/>
      <c r="PXL615" s="2"/>
      <c r="PXM615" s="2"/>
      <c r="PXN615" s="2"/>
      <c r="PXO615" s="2"/>
      <c r="PXP615" s="2"/>
      <c r="PXQ615" s="2"/>
      <c r="PXR615" s="2"/>
      <c r="PXS615" s="2"/>
      <c r="PXT615" s="2"/>
      <c r="PXU615" s="2"/>
      <c r="PXV615" s="35"/>
      <c r="PXW615" s="35"/>
      <c r="PXX615" s="35"/>
      <c r="PXY615" s="35"/>
      <c r="PXZ615" s="2"/>
      <c r="PYA615" s="83"/>
      <c r="PYB615" s="3"/>
      <c r="PYC615" s="10"/>
      <c r="PYD615" s="10"/>
      <c r="PYE615" s="10"/>
      <c r="PYF615" s="2"/>
      <c r="PYG615" s="2"/>
      <c r="PYH615" s="2"/>
      <c r="PYI615" s="2"/>
      <c r="PYJ615" s="2"/>
      <c r="PYK615" s="2"/>
      <c r="PYL615" s="2"/>
      <c r="PYM615" s="2"/>
      <c r="PYN615" s="2"/>
      <c r="PYO615" s="2"/>
      <c r="PYP615" s="2"/>
      <c r="PYQ615" s="35"/>
      <c r="PYR615" s="35"/>
      <c r="PYS615" s="35"/>
      <c r="PYT615" s="35"/>
      <c r="PYU615" s="2"/>
      <c r="PYV615" s="83"/>
      <c r="PYW615" s="3"/>
      <c r="PYX615" s="10"/>
      <c r="PYY615" s="10"/>
      <c r="PYZ615" s="10"/>
      <c r="PZA615" s="2"/>
      <c r="PZB615" s="2"/>
      <c r="PZC615" s="2"/>
      <c r="PZD615" s="2"/>
      <c r="PZE615" s="2"/>
      <c r="PZF615" s="2"/>
      <c r="PZG615" s="2"/>
      <c r="PZH615" s="2"/>
      <c r="PZI615" s="2"/>
      <c r="PZJ615" s="2"/>
      <c r="PZK615" s="2"/>
      <c r="PZL615" s="35"/>
      <c r="PZM615" s="35"/>
      <c r="PZN615" s="35"/>
      <c r="PZO615" s="35"/>
      <c r="PZP615" s="2"/>
      <c r="PZQ615" s="83"/>
      <c r="PZR615" s="3"/>
      <c r="PZS615" s="10"/>
      <c r="PZT615" s="10"/>
      <c r="PZU615" s="10"/>
      <c r="PZV615" s="2"/>
      <c r="PZW615" s="2"/>
      <c r="PZX615" s="2"/>
      <c r="PZY615" s="2"/>
      <c r="PZZ615" s="2"/>
      <c r="QAA615" s="2"/>
      <c r="QAB615" s="2"/>
      <c r="QAC615" s="2"/>
      <c r="QAD615" s="2"/>
      <c r="QAE615" s="2"/>
      <c r="QAF615" s="2"/>
      <c r="QAG615" s="35"/>
      <c r="QAH615" s="35"/>
      <c r="QAI615" s="35"/>
      <c r="QAJ615" s="35"/>
      <c r="QAK615" s="2"/>
      <c r="QAL615" s="83"/>
      <c r="QAM615" s="3"/>
      <c r="QAN615" s="10"/>
      <c r="QAO615" s="10"/>
      <c r="QAP615" s="10"/>
      <c r="QAQ615" s="2"/>
      <c r="QAR615" s="2"/>
      <c r="QAS615" s="2"/>
      <c r="QAT615" s="2"/>
      <c r="QAU615" s="2"/>
      <c r="QAV615" s="2"/>
      <c r="QAW615" s="2"/>
      <c r="QAX615" s="2"/>
      <c r="QAY615" s="2"/>
      <c r="QAZ615" s="2"/>
      <c r="QBA615" s="2"/>
      <c r="QBB615" s="35"/>
      <c r="QBC615" s="35"/>
      <c r="QBD615" s="35"/>
      <c r="QBE615" s="35"/>
      <c r="QBF615" s="2"/>
      <c r="QBG615" s="83"/>
      <c r="QBH615" s="3"/>
      <c r="QBI615" s="10"/>
      <c r="QBJ615" s="10"/>
      <c r="QBK615" s="10"/>
      <c r="QBL615" s="2"/>
      <c r="QBM615" s="2"/>
      <c r="QBN615" s="2"/>
      <c r="QBO615" s="2"/>
      <c r="QBP615" s="2"/>
      <c r="QBQ615" s="2"/>
      <c r="QBR615" s="2"/>
      <c r="QBS615" s="2"/>
      <c r="QBT615" s="2"/>
      <c r="QBU615" s="2"/>
      <c r="QBV615" s="2"/>
      <c r="QBW615" s="35"/>
      <c r="QBX615" s="35"/>
      <c r="QBY615" s="35"/>
      <c r="QBZ615" s="35"/>
      <c r="QCA615" s="2"/>
      <c r="QCB615" s="83"/>
      <c r="QCC615" s="3"/>
      <c r="QCD615" s="10"/>
      <c r="QCE615" s="10"/>
      <c r="QCF615" s="10"/>
      <c r="QCG615" s="2"/>
      <c r="QCH615" s="2"/>
      <c r="QCI615" s="2"/>
      <c r="QCJ615" s="2"/>
      <c r="QCK615" s="2"/>
      <c r="QCL615" s="2"/>
      <c r="QCM615" s="2"/>
      <c r="QCN615" s="2"/>
      <c r="QCO615" s="2"/>
      <c r="QCP615" s="2"/>
      <c r="QCQ615" s="2"/>
      <c r="QCR615" s="35"/>
      <c r="QCS615" s="35"/>
      <c r="QCT615" s="35"/>
      <c r="QCU615" s="35"/>
      <c r="QCV615" s="2"/>
      <c r="QCW615" s="83"/>
      <c r="QCX615" s="3"/>
      <c r="QCY615" s="10"/>
      <c r="QCZ615" s="10"/>
      <c r="QDA615" s="10"/>
      <c r="QDB615" s="2"/>
      <c r="QDC615" s="2"/>
      <c r="QDD615" s="2"/>
      <c r="QDE615" s="2"/>
      <c r="QDF615" s="2"/>
      <c r="QDG615" s="2"/>
      <c r="QDH615" s="2"/>
      <c r="QDI615" s="2"/>
      <c r="QDJ615" s="2"/>
      <c r="QDK615" s="2"/>
      <c r="QDL615" s="2"/>
      <c r="QDM615" s="35"/>
      <c r="QDN615" s="35"/>
      <c r="QDO615" s="35"/>
      <c r="QDP615" s="35"/>
      <c r="QDQ615" s="2"/>
      <c r="QDR615" s="83"/>
      <c r="QDS615" s="3"/>
      <c r="QDT615" s="10"/>
      <c r="QDU615" s="10"/>
      <c r="QDV615" s="10"/>
      <c r="QDW615" s="2"/>
      <c r="QDX615" s="2"/>
      <c r="QDY615" s="2"/>
      <c r="QDZ615" s="2"/>
      <c r="QEA615" s="2"/>
      <c r="QEB615" s="2"/>
      <c r="QEC615" s="2"/>
      <c r="QED615" s="2"/>
      <c r="QEE615" s="2"/>
      <c r="QEF615" s="2"/>
      <c r="QEG615" s="2"/>
      <c r="QEH615" s="35"/>
      <c r="QEI615" s="35"/>
      <c r="QEJ615" s="35"/>
      <c r="QEK615" s="35"/>
      <c r="QEL615" s="2"/>
      <c r="QEM615" s="83"/>
      <c r="QEN615" s="3"/>
      <c r="QEO615" s="10"/>
      <c r="QEP615" s="10"/>
      <c r="QEQ615" s="10"/>
      <c r="QER615" s="2"/>
      <c r="QES615" s="2"/>
      <c r="QET615" s="2"/>
      <c r="QEU615" s="2"/>
      <c r="QEV615" s="2"/>
      <c r="QEW615" s="2"/>
      <c r="QEX615" s="2"/>
      <c r="QEY615" s="2"/>
      <c r="QEZ615" s="2"/>
      <c r="QFA615" s="2"/>
      <c r="QFB615" s="2"/>
      <c r="QFC615" s="35"/>
      <c r="QFD615" s="35"/>
      <c r="QFE615" s="35"/>
      <c r="QFF615" s="35"/>
      <c r="QFG615" s="2"/>
      <c r="QFH615" s="83"/>
      <c r="QFI615" s="3"/>
      <c r="QFJ615" s="10"/>
      <c r="QFK615" s="10"/>
      <c r="QFL615" s="10"/>
      <c r="QFM615" s="2"/>
      <c r="QFN615" s="2"/>
      <c r="QFO615" s="2"/>
      <c r="QFP615" s="2"/>
      <c r="QFQ615" s="2"/>
      <c r="QFR615" s="2"/>
      <c r="QFS615" s="2"/>
      <c r="QFT615" s="2"/>
      <c r="QFU615" s="2"/>
      <c r="QFV615" s="2"/>
      <c r="QFW615" s="2"/>
      <c r="QFX615" s="35"/>
      <c r="QFY615" s="35"/>
      <c r="QFZ615" s="35"/>
      <c r="QGA615" s="35"/>
      <c r="QGB615" s="2"/>
      <c r="QGC615" s="83"/>
      <c r="QGD615" s="3"/>
      <c r="QGE615" s="10"/>
      <c r="QGF615" s="10"/>
      <c r="QGG615" s="10"/>
      <c r="QGH615" s="2"/>
      <c r="QGI615" s="2"/>
      <c r="QGJ615" s="2"/>
      <c r="QGK615" s="2"/>
      <c r="QGL615" s="2"/>
      <c r="QGM615" s="2"/>
      <c r="QGN615" s="2"/>
      <c r="QGO615" s="2"/>
      <c r="QGP615" s="2"/>
      <c r="QGQ615" s="2"/>
      <c r="QGR615" s="2"/>
      <c r="QGS615" s="35"/>
      <c r="QGT615" s="35"/>
      <c r="QGU615" s="35"/>
      <c r="QGV615" s="35"/>
      <c r="QGW615" s="2"/>
      <c r="QGX615" s="83"/>
      <c r="QGY615" s="3"/>
      <c r="QGZ615" s="10"/>
      <c r="QHA615" s="10"/>
      <c r="QHB615" s="10"/>
      <c r="QHC615" s="2"/>
      <c r="QHD615" s="2"/>
      <c r="QHE615" s="2"/>
      <c r="QHF615" s="2"/>
      <c r="QHG615" s="2"/>
      <c r="QHH615" s="2"/>
      <c r="QHI615" s="2"/>
      <c r="QHJ615" s="2"/>
      <c r="QHK615" s="2"/>
      <c r="QHL615" s="2"/>
      <c r="QHM615" s="2"/>
      <c r="QHN615" s="35"/>
      <c r="QHO615" s="35"/>
      <c r="QHP615" s="35"/>
      <c r="QHQ615" s="35"/>
      <c r="QHR615" s="2"/>
      <c r="QHS615" s="83"/>
      <c r="QHT615" s="3"/>
      <c r="QHU615" s="10"/>
      <c r="QHV615" s="10"/>
      <c r="QHW615" s="10"/>
      <c r="QHX615" s="2"/>
      <c r="QHY615" s="2"/>
      <c r="QHZ615" s="2"/>
      <c r="QIA615" s="2"/>
      <c r="QIB615" s="2"/>
      <c r="QIC615" s="2"/>
      <c r="QID615" s="2"/>
      <c r="QIE615" s="2"/>
      <c r="QIF615" s="2"/>
      <c r="QIG615" s="2"/>
      <c r="QIH615" s="2"/>
      <c r="QII615" s="35"/>
      <c r="QIJ615" s="35"/>
      <c r="QIK615" s="35"/>
      <c r="QIL615" s="35"/>
      <c r="QIM615" s="2"/>
      <c r="QIN615" s="83"/>
      <c r="QIO615" s="3"/>
      <c r="QIP615" s="10"/>
      <c r="QIQ615" s="10"/>
      <c r="QIR615" s="10"/>
      <c r="QIS615" s="2"/>
      <c r="QIT615" s="2"/>
      <c r="QIU615" s="2"/>
      <c r="QIV615" s="2"/>
      <c r="QIW615" s="2"/>
      <c r="QIX615" s="2"/>
      <c r="QIY615" s="2"/>
      <c r="QIZ615" s="2"/>
      <c r="QJA615" s="2"/>
      <c r="QJB615" s="2"/>
      <c r="QJC615" s="2"/>
      <c r="QJD615" s="35"/>
      <c r="QJE615" s="35"/>
      <c r="QJF615" s="35"/>
      <c r="QJG615" s="35"/>
      <c r="QJH615" s="2"/>
      <c r="QJI615" s="83"/>
      <c r="QJJ615" s="3"/>
      <c r="QJK615" s="10"/>
      <c r="QJL615" s="10"/>
      <c r="QJM615" s="10"/>
      <c r="QJN615" s="2"/>
      <c r="QJO615" s="2"/>
      <c r="QJP615" s="2"/>
      <c r="QJQ615" s="2"/>
      <c r="QJR615" s="2"/>
      <c r="QJS615" s="2"/>
      <c r="QJT615" s="2"/>
      <c r="QJU615" s="2"/>
      <c r="QJV615" s="2"/>
      <c r="QJW615" s="2"/>
      <c r="QJX615" s="2"/>
      <c r="QJY615" s="35"/>
      <c r="QJZ615" s="35"/>
      <c r="QKA615" s="35"/>
      <c r="QKB615" s="35"/>
      <c r="QKC615" s="2"/>
      <c r="QKD615" s="83"/>
      <c r="QKE615" s="3"/>
      <c r="QKF615" s="10"/>
      <c r="QKG615" s="10"/>
      <c r="QKH615" s="10"/>
      <c r="QKI615" s="2"/>
      <c r="QKJ615" s="2"/>
      <c r="QKK615" s="2"/>
      <c r="QKL615" s="2"/>
      <c r="QKM615" s="2"/>
      <c r="QKN615" s="2"/>
      <c r="QKO615" s="2"/>
      <c r="QKP615" s="2"/>
      <c r="QKQ615" s="2"/>
      <c r="QKR615" s="2"/>
      <c r="QKS615" s="2"/>
      <c r="QKT615" s="35"/>
      <c r="QKU615" s="35"/>
      <c r="QKV615" s="35"/>
      <c r="QKW615" s="35"/>
      <c r="QKX615" s="2"/>
      <c r="QKY615" s="83"/>
      <c r="QKZ615" s="3"/>
      <c r="QLA615" s="10"/>
      <c r="QLB615" s="10"/>
      <c r="QLC615" s="10"/>
      <c r="QLD615" s="2"/>
      <c r="QLE615" s="2"/>
      <c r="QLF615" s="2"/>
      <c r="QLG615" s="2"/>
      <c r="QLH615" s="2"/>
      <c r="QLI615" s="2"/>
      <c r="QLJ615" s="2"/>
      <c r="QLK615" s="2"/>
      <c r="QLL615" s="2"/>
      <c r="QLM615" s="2"/>
      <c r="QLN615" s="2"/>
      <c r="QLO615" s="35"/>
      <c r="QLP615" s="35"/>
      <c r="QLQ615" s="35"/>
      <c r="QLR615" s="35"/>
      <c r="QLS615" s="2"/>
      <c r="QLT615" s="83"/>
      <c r="QLU615" s="3"/>
      <c r="QLV615" s="10"/>
      <c r="QLW615" s="10"/>
      <c r="QLX615" s="10"/>
      <c r="QLY615" s="2"/>
      <c r="QLZ615" s="2"/>
      <c r="QMA615" s="2"/>
      <c r="QMB615" s="2"/>
      <c r="QMC615" s="2"/>
      <c r="QMD615" s="2"/>
      <c r="QME615" s="2"/>
      <c r="QMF615" s="2"/>
      <c r="QMG615" s="2"/>
      <c r="QMH615" s="2"/>
      <c r="QMI615" s="2"/>
      <c r="QMJ615" s="35"/>
      <c r="QMK615" s="35"/>
      <c r="QML615" s="35"/>
      <c r="QMM615" s="35"/>
      <c r="QMN615" s="2"/>
      <c r="QMO615" s="83"/>
      <c r="QMP615" s="3"/>
      <c r="QMQ615" s="10"/>
      <c r="QMR615" s="10"/>
      <c r="QMS615" s="10"/>
      <c r="QMT615" s="2"/>
      <c r="QMU615" s="2"/>
      <c r="QMV615" s="2"/>
      <c r="QMW615" s="2"/>
      <c r="QMX615" s="2"/>
      <c r="QMY615" s="2"/>
      <c r="QMZ615" s="2"/>
      <c r="QNA615" s="2"/>
      <c r="QNB615" s="2"/>
      <c r="QNC615" s="2"/>
      <c r="QND615" s="2"/>
      <c r="QNE615" s="35"/>
      <c r="QNF615" s="35"/>
      <c r="QNG615" s="35"/>
      <c r="QNH615" s="35"/>
      <c r="QNI615" s="2"/>
      <c r="QNJ615" s="83"/>
      <c r="QNK615" s="3"/>
      <c r="QNL615" s="10"/>
      <c r="QNM615" s="10"/>
      <c r="QNN615" s="10"/>
      <c r="QNO615" s="2"/>
      <c r="QNP615" s="2"/>
      <c r="QNQ615" s="2"/>
      <c r="QNR615" s="2"/>
      <c r="QNS615" s="2"/>
      <c r="QNT615" s="2"/>
      <c r="QNU615" s="2"/>
      <c r="QNV615" s="2"/>
      <c r="QNW615" s="2"/>
      <c r="QNX615" s="2"/>
      <c r="QNY615" s="2"/>
      <c r="QNZ615" s="35"/>
      <c r="QOA615" s="35"/>
      <c r="QOB615" s="35"/>
      <c r="QOC615" s="35"/>
      <c r="QOD615" s="2"/>
      <c r="QOE615" s="83"/>
      <c r="QOF615" s="3"/>
      <c r="QOG615" s="10"/>
      <c r="QOH615" s="10"/>
      <c r="QOI615" s="10"/>
      <c r="QOJ615" s="2"/>
      <c r="QOK615" s="2"/>
      <c r="QOL615" s="2"/>
      <c r="QOM615" s="2"/>
      <c r="QON615" s="2"/>
      <c r="QOO615" s="2"/>
      <c r="QOP615" s="2"/>
      <c r="QOQ615" s="2"/>
      <c r="QOR615" s="2"/>
      <c r="QOS615" s="2"/>
      <c r="QOT615" s="2"/>
      <c r="QOU615" s="35"/>
      <c r="QOV615" s="35"/>
      <c r="QOW615" s="35"/>
      <c r="QOX615" s="35"/>
      <c r="QOY615" s="2"/>
      <c r="QOZ615" s="83"/>
      <c r="QPA615" s="3"/>
      <c r="QPB615" s="10"/>
      <c r="QPC615" s="10"/>
      <c r="QPD615" s="10"/>
      <c r="QPE615" s="2"/>
      <c r="QPF615" s="2"/>
      <c r="QPG615" s="2"/>
      <c r="QPH615" s="2"/>
      <c r="QPI615" s="2"/>
      <c r="QPJ615" s="2"/>
      <c r="QPK615" s="2"/>
      <c r="QPL615" s="2"/>
      <c r="QPM615" s="2"/>
      <c r="QPN615" s="2"/>
      <c r="QPO615" s="2"/>
      <c r="QPP615" s="35"/>
      <c r="QPQ615" s="35"/>
      <c r="QPR615" s="35"/>
      <c r="QPS615" s="35"/>
      <c r="QPT615" s="2"/>
      <c r="QPU615" s="83"/>
      <c r="QPV615" s="3"/>
      <c r="QPW615" s="10"/>
      <c r="QPX615" s="10"/>
      <c r="QPY615" s="10"/>
      <c r="QPZ615" s="2"/>
      <c r="QQA615" s="2"/>
      <c r="QQB615" s="2"/>
      <c r="QQC615" s="2"/>
      <c r="QQD615" s="2"/>
      <c r="QQE615" s="2"/>
      <c r="QQF615" s="2"/>
      <c r="QQG615" s="2"/>
      <c r="QQH615" s="2"/>
      <c r="QQI615" s="2"/>
      <c r="QQJ615" s="2"/>
      <c r="QQK615" s="35"/>
      <c r="QQL615" s="35"/>
      <c r="QQM615" s="35"/>
      <c r="QQN615" s="35"/>
      <c r="QQO615" s="2"/>
      <c r="QQP615" s="83"/>
      <c r="QQQ615" s="3"/>
      <c r="QQR615" s="10"/>
      <c r="QQS615" s="10"/>
      <c r="QQT615" s="10"/>
      <c r="QQU615" s="2"/>
      <c r="QQV615" s="2"/>
      <c r="QQW615" s="2"/>
      <c r="QQX615" s="2"/>
      <c r="QQY615" s="2"/>
      <c r="QQZ615" s="2"/>
      <c r="QRA615" s="2"/>
      <c r="QRB615" s="2"/>
      <c r="QRC615" s="2"/>
      <c r="QRD615" s="2"/>
      <c r="QRE615" s="2"/>
      <c r="QRF615" s="35"/>
      <c r="QRG615" s="35"/>
      <c r="QRH615" s="35"/>
      <c r="QRI615" s="35"/>
      <c r="QRJ615" s="2"/>
      <c r="QRK615" s="83"/>
      <c r="QRL615" s="3"/>
      <c r="QRM615" s="10"/>
      <c r="QRN615" s="10"/>
      <c r="QRO615" s="10"/>
      <c r="QRP615" s="2"/>
      <c r="QRQ615" s="2"/>
      <c r="QRR615" s="2"/>
      <c r="QRS615" s="2"/>
      <c r="QRT615" s="2"/>
      <c r="QRU615" s="2"/>
      <c r="QRV615" s="2"/>
      <c r="QRW615" s="2"/>
      <c r="QRX615" s="2"/>
      <c r="QRY615" s="2"/>
      <c r="QRZ615" s="2"/>
      <c r="QSA615" s="35"/>
      <c r="QSB615" s="35"/>
      <c r="QSC615" s="35"/>
      <c r="QSD615" s="35"/>
      <c r="QSE615" s="2"/>
      <c r="QSF615" s="83"/>
      <c r="QSG615" s="3"/>
      <c r="QSH615" s="10"/>
      <c r="QSI615" s="10"/>
      <c r="QSJ615" s="10"/>
      <c r="QSK615" s="2"/>
      <c r="QSL615" s="2"/>
      <c r="QSM615" s="2"/>
      <c r="QSN615" s="2"/>
      <c r="QSO615" s="2"/>
      <c r="QSP615" s="2"/>
      <c r="QSQ615" s="2"/>
      <c r="QSR615" s="2"/>
      <c r="QSS615" s="2"/>
      <c r="QST615" s="2"/>
      <c r="QSU615" s="2"/>
      <c r="QSV615" s="35"/>
      <c r="QSW615" s="35"/>
      <c r="QSX615" s="35"/>
      <c r="QSY615" s="35"/>
      <c r="QSZ615" s="2"/>
      <c r="QTA615" s="83"/>
      <c r="QTB615" s="3"/>
      <c r="QTC615" s="10"/>
      <c r="QTD615" s="10"/>
      <c r="QTE615" s="10"/>
      <c r="QTF615" s="2"/>
      <c r="QTG615" s="2"/>
      <c r="QTH615" s="2"/>
      <c r="QTI615" s="2"/>
      <c r="QTJ615" s="2"/>
      <c r="QTK615" s="2"/>
      <c r="QTL615" s="2"/>
      <c r="QTM615" s="2"/>
      <c r="QTN615" s="2"/>
      <c r="QTO615" s="2"/>
      <c r="QTP615" s="2"/>
      <c r="QTQ615" s="35"/>
      <c r="QTR615" s="35"/>
      <c r="QTS615" s="35"/>
      <c r="QTT615" s="35"/>
      <c r="QTU615" s="2"/>
      <c r="QTV615" s="83"/>
      <c r="QTW615" s="3"/>
      <c r="QTX615" s="10"/>
      <c r="QTY615" s="10"/>
      <c r="QTZ615" s="10"/>
      <c r="QUA615" s="2"/>
      <c r="QUB615" s="2"/>
      <c r="QUC615" s="2"/>
      <c r="QUD615" s="2"/>
      <c r="QUE615" s="2"/>
      <c r="QUF615" s="2"/>
      <c r="QUG615" s="2"/>
      <c r="QUH615" s="2"/>
      <c r="QUI615" s="2"/>
      <c r="QUJ615" s="2"/>
      <c r="QUK615" s="2"/>
      <c r="QUL615" s="35"/>
      <c r="QUM615" s="35"/>
      <c r="QUN615" s="35"/>
      <c r="QUO615" s="35"/>
      <c r="QUP615" s="2"/>
      <c r="QUQ615" s="83"/>
      <c r="QUR615" s="3"/>
      <c r="QUS615" s="10"/>
      <c r="QUT615" s="10"/>
      <c r="QUU615" s="10"/>
      <c r="QUV615" s="2"/>
      <c r="QUW615" s="2"/>
      <c r="QUX615" s="2"/>
      <c r="QUY615" s="2"/>
      <c r="QUZ615" s="2"/>
      <c r="QVA615" s="2"/>
      <c r="QVB615" s="2"/>
      <c r="QVC615" s="2"/>
      <c r="QVD615" s="2"/>
      <c r="QVE615" s="2"/>
      <c r="QVF615" s="2"/>
      <c r="QVG615" s="35"/>
      <c r="QVH615" s="35"/>
      <c r="QVI615" s="35"/>
      <c r="QVJ615" s="35"/>
      <c r="QVK615" s="2"/>
      <c r="QVL615" s="83"/>
      <c r="QVM615" s="3"/>
      <c r="QVN615" s="10"/>
      <c r="QVO615" s="10"/>
      <c r="QVP615" s="10"/>
      <c r="QVQ615" s="2"/>
      <c r="QVR615" s="2"/>
      <c r="QVS615" s="2"/>
      <c r="QVT615" s="2"/>
      <c r="QVU615" s="2"/>
      <c r="QVV615" s="2"/>
      <c r="QVW615" s="2"/>
      <c r="QVX615" s="2"/>
      <c r="QVY615" s="2"/>
      <c r="QVZ615" s="2"/>
      <c r="QWA615" s="2"/>
      <c r="QWB615" s="35"/>
      <c r="QWC615" s="35"/>
      <c r="QWD615" s="35"/>
      <c r="QWE615" s="35"/>
      <c r="QWF615" s="2"/>
      <c r="QWG615" s="83"/>
      <c r="QWH615" s="3"/>
      <c r="QWI615" s="10"/>
      <c r="QWJ615" s="10"/>
      <c r="QWK615" s="10"/>
      <c r="QWL615" s="2"/>
      <c r="QWM615" s="2"/>
      <c r="QWN615" s="2"/>
      <c r="QWO615" s="2"/>
      <c r="QWP615" s="2"/>
      <c r="QWQ615" s="2"/>
      <c r="QWR615" s="2"/>
      <c r="QWS615" s="2"/>
      <c r="QWT615" s="2"/>
      <c r="QWU615" s="2"/>
      <c r="QWV615" s="2"/>
      <c r="QWW615" s="35"/>
      <c r="QWX615" s="35"/>
      <c r="QWY615" s="35"/>
      <c r="QWZ615" s="35"/>
      <c r="QXA615" s="2"/>
      <c r="QXB615" s="83"/>
      <c r="QXC615" s="3"/>
      <c r="QXD615" s="10"/>
      <c r="QXE615" s="10"/>
      <c r="QXF615" s="10"/>
      <c r="QXG615" s="2"/>
      <c r="QXH615" s="2"/>
      <c r="QXI615" s="2"/>
      <c r="QXJ615" s="2"/>
      <c r="QXK615" s="2"/>
      <c r="QXL615" s="2"/>
      <c r="QXM615" s="2"/>
      <c r="QXN615" s="2"/>
      <c r="QXO615" s="2"/>
      <c r="QXP615" s="2"/>
      <c r="QXQ615" s="2"/>
      <c r="QXR615" s="35"/>
      <c r="QXS615" s="35"/>
      <c r="QXT615" s="35"/>
      <c r="QXU615" s="35"/>
      <c r="QXV615" s="2"/>
      <c r="QXW615" s="83"/>
      <c r="QXX615" s="3"/>
      <c r="QXY615" s="10"/>
      <c r="QXZ615" s="10"/>
      <c r="QYA615" s="10"/>
      <c r="QYB615" s="2"/>
      <c r="QYC615" s="2"/>
      <c r="QYD615" s="2"/>
      <c r="QYE615" s="2"/>
      <c r="QYF615" s="2"/>
      <c r="QYG615" s="2"/>
      <c r="QYH615" s="2"/>
      <c r="QYI615" s="2"/>
      <c r="QYJ615" s="2"/>
      <c r="QYK615" s="2"/>
      <c r="QYL615" s="2"/>
      <c r="QYM615" s="35"/>
      <c r="QYN615" s="35"/>
      <c r="QYO615" s="35"/>
      <c r="QYP615" s="35"/>
      <c r="QYQ615" s="2"/>
      <c r="QYR615" s="83"/>
      <c r="QYS615" s="3"/>
      <c r="QYT615" s="10"/>
      <c r="QYU615" s="10"/>
      <c r="QYV615" s="10"/>
      <c r="QYW615" s="2"/>
      <c r="QYX615" s="2"/>
      <c r="QYY615" s="2"/>
      <c r="QYZ615" s="2"/>
      <c r="QZA615" s="2"/>
      <c r="QZB615" s="2"/>
      <c r="QZC615" s="2"/>
      <c r="QZD615" s="2"/>
      <c r="QZE615" s="2"/>
      <c r="QZF615" s="2"/>
      <c r="QZG615" s="2"/>
      <c r="QZH615" s="35"/>
      <c r="QZI615" s="35"/>
      <c r="QZJ615" s="35"/>
      <c r="QZK615" s="35"/>
      <c r="QZL615" s="2"/>
      <c r="QZM615" s="83"/>
      <c r="QZN615" s="3"/>
      <c r="QZO615" s="10"/>
      <c r="QZP615" s="10"/>
      <c r="QZQ615" s="10"/>
      <c r="QZR615" s="2"/>
      <c r="QZS615" s="2"/>
      <c r="QZT615" s="2"/>
      <c r="QZU615" s="2"/>
      <c r="QZV615" s="2"/>
      <c r="QZW615" s="2"/>
      <c r="QZX615" s="2"/>
      <c r="QZY615" s="2"/>
      <c r="QZZ615" s="2"/>
      <c r="RAA615" s="2"/>
      <c r="RAB615" s="2"/>
      <c r="RAC615" s="35"/>
      <c r="RAD615" s="35"/>
      <c r="RAE615" s="35"/>
      <c r="RAF615" s="35"/>
      <c r="RAG615" s="2"/>
      <c r="RAH615" s="83"/>
      <c r="RAI615" s="3"/>
      <c r="RAJ615" s="10"/>
      <c r="RAK615" s="10"/>
      <c r="RAL615" s="10"/>
      <c r="RAM615" s="2"/>
      <c r="RAN615" s="2"/>
      <c r="RAO615" s="2"/>
      <c r="RAP615" s="2"/>
      <c r="RAQ615" s="2"/>
      <c r="RAR615" s="2"/>
      <c r="RAS615" s="2"/>
      <c r="RAT615" s="2"/>
      <c r="RAU615" s="2"/>
      <c r="RAV615" s="2"/>
      <c r="RAW615" s="2"/>
      <c r="RAX615" s="35"/>
      <c r="RAY615" s="35"/>
      <c r="RAZ615" s="35"/>
      <c r="RBA615" s="35"/>
      <c r="RBB615" s="2"/>
      <c r="RBC615" s="83"/>
      <c r="RBD615" s="3"/>
      <c r="RBE615" s="10"/>
      <c r="RBF615" s="10"/>
      <c r="RBG615" s="10"/>
      <c r="RBH615" s="2"/>
      <c r="RBI615" s="2"/>
      <c r="RBJ615" s="2"/>
      <c r="RBK615" s="2"/>
      <c r="RBL615" s="2"/>
      <c r="RBM615" s="2"/>
      <c r="RBN615" s="2"/>
      <c r="RBO615" s="2"/>
      <c r="RBP615" s="2"/>
      <c r="RBQ615" s="2"/>
      <c r="RBR615" s="2"/>
      <c r="RBS615" s="35"/>
      <c r="RBT615" s="35"/>
      <c r="RBU615" s="35"/>
      <c r="RBV615" s="35"/>
      <c r="RBW615" s="2"/>
      <c r="RBX615" s="83"/>
      <c r="RBY615" s="3"/>
      <c r="RBZ615" s="10"/>
      <c r="RCA615" s="10"/>
      <c r="RCB615" s="10"/>
      <c r="RCC615" s="2"/>
      <c r="RCD615" s="2"/>
      <c r="RCE615" s="2"/>
      <c r="RCF615" s="2"/>
      <c r="RCG615" s="2"/>
      <c r="RCH615" s="2"/>
      <c r="RCI615" s="2"/>
      <c r="RCJ615" s="2"/>
      <c r="RCK615" s="2"/>
      <c r="RCL615" s="2"/>
      <c r="RCM615" s="2"/>
      <c r="RCN615" s="35"/>
      <c r="RCO615" s="35"/>
      <c r="RCP615" s="35"/>
      <c r="RCQ615" s="35"/>
      <c r="RCR615" s="2"/>
      <c r="RCS615" s="83"/>
      <c r="RCT615" s="3"/>
      <c r="RCU615" s="10"/>
      <c r="RCV615" s="10"/>
      <c r="RCW615" s="10"/>
      <c r="RCX615" s="2"/>
      <c r="RCY615" s="2"/>
      <c r="RCZ615" s="2"/>
      <c r="RDA615" s="2"/>
      <c r="RDB615" s="2"/>
      <c r="RDC615" s="2"/>
      <c r="RDD615" s="2"/>
      <c r="RDE615" s="2"/>
      <c r="RDF615" s="2"/>
      <c r="RDG615" s="2"/>
      <c r="RDH615" s="2"/>
      <c r="RDI615" s="35"/>
      <c r="RDJ615" s="35"/>
      <c r="RDK615" s="35"/>
      <c r="RDL615" s="35"/>
      <c r="RDM615" s="2"/>
      <c r="RDN615" s="83"/>
      <c r="RDO615" s="3"/>
      <c r="RDP615" s="10"/>
      <c r="RDQ615" s="10"/>
      <c r="RDR615" s="10"/>
      <c r="RDS615" s="2"/>
      <c r="RDT615" s="2"/>
      <c r="RDU615" s="2"/>
      <c r="RDV615" s="2"/>
      <c r="RDW615" s="2"/>
      <c r="RDX615" s="2"/>
      <c r="RDY615" s="2"/>
      <c r="RDZ615" s="2"/>
      <c r="REA615" s="2"/>
      <c r="REB615" s="2"/>
      <c r="REC615" s="2"/>
      <c r="RED615" s="35"/>
      <c r="REE615" s="35"/>
      <c r="REF615" s="35"/>
      <c r="REG615" s="35"/>
      <c r="REH615" s="2"/>
      <c r="REI615" s="83"/>
      <c r="REJ615" s="3"/>
      <c r="REK615" s="10"/>
      <c r="REL615" s="10"/>
      <c r="REM615" s="10"/>
      <c r="REN615" s="2"/>
      <c r="REO615" s="2"/>
      <c r="REP615" s="2"/>
      <c r="REQ615" s="2"/>
      <c r="RER615" s="2"/>
      <c r="RES615" s="2"/>
      <c r="RET615" s="2"/>
      <c r="REU615" s="2"/>
      <c r="REV615" s="2"/>
      <c r="REW615" s="2"/>
      <c r="REX615" s="2"/>
      <c r="REY615" s="35"/>
      <c r="REZ615" s="35"/>
      <c r="RFA615" s="35"/>
      <c r="RFB615" s="35"/>
      <c r="RFC615" s="2"/>
      <c r="RFD615" s="83"/>
      <c r="RFE615" s="3"/>
      <c r="RFF615" s="10"/>
      <c r="RFG615" s="10"/>
      <c r="RFH615" s="10"/>
      <c r="RFI615" s="2"/>
      <c r="RFJ615" s="2"/>
      <c r="RFK615" s="2"/>
      <c r="RFL615" s="2"/>
      <c r="RFM615" s="2"/>
      <c r="RFN615" s="2"/>
      <c r="RFO615" s="2"/>
      <c r="RFP615" s="2"/>
      <c r="RFQ615" s="2"/>
      <c r="RFR615" s="2"/>
      <c r="RFS615" s="2"/>
      <c r="RFT615" s="35"/>
      <c r="RFU615" s="35"/>
      <c r="RFV615" s="35"/>
      <c r="RFW615" s="35"/>
      <c r="RFX615" s="2"/>
      <c r="RFY615" s="83"/>
      <c r="RFZ615" s="3"/>
      <c r="RGA615" s="10"/>
      <c r="RGB615" s="10"/>
      <c r="RGC615" s="10"/>
      <c r="RGD615" s="2"/>
      <c r="RGE615" s="2"/>
      <c r="RGF615" s="2"/>
      <c r="RGG615" s="2"/>
      <c r="RGH615" s="2"/>
      <c r="RGI615" s="2"/>
      <c r="RGJ615" s="2"/>
      <c r="RGK615" s="2"/>
      <c r="RGL615" s="2"/>
      <c r="RGM615" s="2"/>
      <c r="RGN615" s="2"/>
      <c r="RGO615" s="35"/>
      <c r="RGP615" s="35"/>
      <c r="RGQ615" s="35"/>
      <c r="RGR615" s="35"/>
      <c r="RGS615" s="2"/>
      <c r="RGT615" s="83"/>
      <c r="RGU615" s="3"/>
      <c r="RGV615" s="10"/>
      <c r="RGW615" s="10"/>
      <c r="RGX615" s="10"/>
      <c r="RGY615" s="2"/>
      <c r="RGZ615" s="2"/>
      <c r="RHA615" s="2"/>
      <c r="RHB615" s="2"/>
      <c r="RHC615" s="2"/>
      <c r="RHD615" s="2"/>
      <c r="RHE615" s="2"/>
      <c r="RHF615" s="2"/>
      <c r="RHG615" s="2"/>
      <c r="RHH615" s="2"/>
      <c r="RHI615" s="2"/>
      <c r="RHJ615" s="35"/>
      <c r="RHK615" s="35"/>
      <c r="RHL615" s="35"/>
      <c r="RHM615" s="35"/>
      <c r="RHN615" s="2"/>
      <c r="RHO615" s="83"/>
      <c r="RHP615" s="3"/>
      <c r="RHQ615" s="10"/>
      <c r="RHR615" s="10"/>
      <c r="RHS615" s="10"/>
      <c r="RHT615" s="2"/>
      <c r="RHU615" s="2"/>
      <c r="RHV615" s="2"/>
      <c r="RHW615" s="2"/>
      <c r="RHX615" s="2"/>
      <c r="RHY615" s="2"/>
      <c r="RHZ615" s="2"/>
      <c r="RIA615" s="2"/>
      <c r="RIB615" s="2"/>
      <c r="RIC615" s="2"/>
      <c r="RID615" s="2"/>
      <c r="RIE615" s="35"/>
      <c r="RIF615" s="35"/>
      <c r="RIG615" s="35"/>
      <c r="RIH615" s="35"/>
      <c r="RII615" s="2"/>
      <c r="RIJ615" s="83"/>
      <c r="RIK615" s="3"/>
      <c r="RIL615" s="10"/>
      <c r="RIM615" s="10"/>
      <c r="RIN615" s="10"/>
      <c r="RIO615" s="2"/>
      <c r="RIP615" s="2"/>
      <c r="RIQ615" s="2"/>
      <c r="RIR615" s="2"/>
      <c r="RIS615" s="2"/>
      <c r="RIT615" s="2"/>
      <c r="RIU615" s="2"/>
      <c r="RIV615" s="2"/>
      <c r="RIW615" s="2"/>
      <c r="RIX615" s="2"/>
      <c r="RIY615" s="2"/>
      <c r="RIZ615" s="35"/>
      <c r="RJA615" s="35"/>
      <c r="RJB615" s="35"/>
      <c r="RJC615" s="35"/>
      <c r="RJD615" s="2"/>
      <c r="RJE615" s="83"/>
      <c r="RJF615" s="3"/>
      <c r="RJG615" s="10"/>
      <c r="RJH615" s="10"/>
      <c r="RJI615" s="10"/>
      <c r="RJJ615" s="2"/>
      <c r="RJK615" s="2"/>
      <c r="RJL615" s="2"/>
      <c r="RJM615" s="2"/>
      <c r="RJN615" s="2"/>
      <c r="RJO615" s="2"/>
      <c r="RJP615" s="2"/>
      <c r="RJQ615" s="2"/>
      <c r="RJR615" s="2"/>
      <c r="RJS615" s="2"/>
      <c r="RJT615" s="2"/>
      <c r="RJU615" s="35"/>
      <c r="RJV615" s="35"/>
      <c r="RJW615" s="35"/>
      <c r="RJX615" s="35"/>
      <c r="RJY615" s="2"/>
      <c r="RJZ615" s="83"/>
      <c r="RKA615" s="3"/>
      <c r="RKB615" s="10"/>
      <c r="RKC615" s="10"/>
      <c r="RKD615" s="10"/>
      <c r="RKE615" s="2"/>
      <c r="RKF615" s="2"/>
      <c r="RKG615" s="2"/>
      <c r="RKH615" s="2"/>
      <c r="RKI615" s="2"/>
      <c r="RKJ615" s="2"/>
      <c r="RKK615" s="2"/>
      <c r="RKL615" s="2"/>
      <c r="RKM615" s="2"/>
      <c r="RKN615" s="2"/>
      <c r="RKO615" s="2"/>
      <c r="RKP615" s="35"/>
      <c r="RKQ615" s="35"/>
      <c r="RKR615" s="35"/>
      <c r="RKS615" s="35"/>
      <c r="RKT615" s="2"/>
      <c r="RKU615" s="83"/>
      <c r="RKV615" s="3"/>
      <c r="RKW615" s="10"/>
      <c r="RKX615" s="10"/>
      <c r="RKY615" s="10"/>
      <c r="RKZ615" s="2"/>
      <c r="RLA615" s="2"/>
      <c r="RLB615" s="2"/>
      <c r="RLC615" s="2"/>
      <c r="RLD615" s="2"/>
      <c r="RLE615" s="2"/>
      <c r="RLF615" s="2"/>
      <c r="RLG615" s="2"/>
      <c r="RLH615" s="2"/>
      <c r="RLI615" s="2"/>
      <c r="RLJ615" s="2"/>
      <c r="RLK615" s="35"/>
      <c r="RLL615" s="35"/>
      <c r="RLM615" s="35"/>
      <c r="RLN615" s="35"/>
      <c r="RLO615" s="2"/>
      <c r="RLP615" s="83"/>
      <c r="RLQ615" s="3"/>
      <c r="RLR615" s="10"/>
      <c r="RLS615" s="10"/>
      <c r="RLT615" s="10"/>
      <c r="RLU615" s="2"/>
      <c r="RLV615" s="2"/>
      <c r="RLW615" s="2"/>
      <c r="RLX615" s="2"/>
      <c r="RLY615" s="2"/>
      <c r="RLZ615" s="2"/>
      <c r="RMA615" s="2"/>
      <c r="RMB615" s="2"/>
      <c r="RMC615" s="2"/>
      <c r="RMD615" s="2"/>
      <c r="RME615" s="2"/>
      <c r="RMF615" s="35"/>
      <c r="RMG615" s="35"/>
      <c r="RMH615" s="35"/>
      <c r="RMI615" s="35"/>
      <c r="RMJ615" s="2"/>
      <c r="RMK615" s="83"/>
      <c r="RML615" s="3"/>
      <c r="RMM615" s="10"/>
      <c r="RMN615" s="10"/>
      <c r="RMO615" s="10"/>
      <c r="RMP615" s="2"/>
      <c r="RMQ615" s="2"/>
      <c r="RMR615" s="2"/>
      <c r="RMS615" s="2"/>
      <c r="RMT615" s="2"/>
      <c r="RMU615" s="2"/>
      <c r="RMV615" s="2"/>
      <c r="RMW615" s="2"/>
      <c r="RMX615" s="2"/>
      <c r="RMY615" s="2"/>
      <c r="RMZ615" s="2"/>
      <c r="RNA615" s="35"/>
      <c r="RNB615" s="35"/>
      <c r="RNC615" s="35"/>
      <c r="RND615" s="35"/>
      <c r="RNE615" s="2"/>
      <c r="RNF615" s="83"/>
      <c r="RNG615" s="3"/>
      <c r="RNH615" s="10"/>
      <c r="RNI615" s="10"/>
      <c r="RNJ615" s="10"/>
      <c r="RNK615" s="2"/>
      <c r="RNL615" s="2"/>
      <c r="RNM615" s="2"/>
      <c r="RNN615" s="2"/>
      <c r="RNO615" s="2"/>
      <c r="RNP615" s="2"/>
      <c r="RNQ615" s="2"/>
      <c r="RNR615" s="2"/>
      <c r="RNS615" s="2"/>
      <c r="RNT615" s="2"/>
      <c r="RNU615" s="2"/>
      <c r="RNV615" s="35"/>
      <c r="RNW615" s="35"/>
      <c r="RNX615" s="35"/>
      <c r="RNY615" s="35"/>
      <c r="RNZ615" s="2"/>
      <c r="ROA615" s="83"/>
      <c r="ROB615" s="3"/>
      <c r="ROC615" s="10"/>
      <c r="ROD615" s="10"/>
      <c r="ROE615" s="10"/>
      <c r="ROF615" s="2"/>
      <c r="ROG615" s="2"/>
      <c r="ROH615" s="2"/>
      <c r="ROI615" s="2"/>
      <c r="ROJ615" s="2"/>
      <c r="ROK615" s="2"/>
      <c r="ROL615" s="2"/>
      <c r="ROM615" s="2"/>
      <c r="RON615" s="2"/>
      <c r="ROO615" s="2"/>
      <c r="ROP615" s="2"/>
      <c r="ROQ615" s="35"/>
      <c r="ROR615" s="35"/>
      <c r="ROS615" s="35"/>
      <c r="ROT615" s="35"/>
      <c r="ROU615" s="2"/>
      <c r="ROV615" s="83"/>
      <c r="ROW615" s="3"/>
      <c r="ROX615" s="10"/>
      <c r="ROY615" s="10"/>
      <c r="ROZ615" s="10"/>
      <c r="RPA615" s="2"/>
      <c r="RPB615" s="2"/>
      <c r="RPC615" s="2"/>
      <c r="RPD615" s="2"/>
      <c r="RPE615" s="2"/>
      <c r="RPF615" s="2"/>
      <c r="RPG615" s="2"/>
      <c r="RPH615" s="2"/>
      <c r="RPI615" s="2"/>
      <c r="RPJ615" s="2"/>
      <c r="RPK615" s="2"/>
      <c r="RPL615" s="35"/>
      <c r="RPM615" s="35"/>
      <c r="RPN615" s="35"/>
      <c r="RPO615" s="35"/>
      <c r="RPP615" s="2"/>
      <c r="RPQ615" s="83"/>
      <c r="RPR615" s="3"/>
      <c r="RPS615" s="10"/>
      <c r="RPT615" s="10"/>
      <c r="RPU615" s="10"/>
      <c r="RPV615" s="2"/>
      <c r="RPW615" s="2"/>
      <c r="RPX615" s="2"/>
      <c r="RPY615" s="2"/>
      <c r="RPZ615" s="2"/>
      <c r="RQA615" s="2"/>
      <c r="RQB615" s="2"/>
      <c r="RQC615" s="2"/>
      <c r="RQD615" s="2"/>
      <c r="RQE615" s="2"/>
      <c r="RQF615" s="2"/>
      <c r="RQG615" s="35"/>
      <c r="RQH615" s="35"/>
      <c r="RQI615" s="35"/>
      <c r="RQJ615" s="35"/>
      <c r="RQK615" s="2"/>
      <c r="RQL615" s="83"/>
      <c r="RQM615" s="3"/>
      <c r="RQN615" s="10"/>
      <c r="RQO615" s="10"/>
      <c r="RQP615" s="10"/>
      <c r="RQQ615" s="2"/>
      <c r="RQR615" s="2"/>
      <c r="RQS615" s="2"/>
      <c r="RQT615" s="2"/>
      <c r="RQU615" s="2"/>
      <c r="RQV615" s="2"/>
      <c r="RQW615" s="2"/>
      <c r="RQX615" s="2"/>
      <c r="RQY615" s="2"/>
      <c r="RQZ615" s="2"/>
      <c r="RRA615" s="2"/>
      <c r="RRB615" s="35"/>
      <c r="RRC615" s="35"/>
      <c r="RRD615" s="35"/>
      <c r="RRE615" s="35"/>
      <c r="RRF615" s="2"/>
      <c r="RRG615" s="83"/>
      <c r="RRH615" s="3"/>
      <c r="RRI615" s="10"/>
      <c r="RRJ615" s="10"/>
      <c r="RRK615" s="10"/>
      <c r="RRL615" s="2"/>
      <c r="RRM615" s="2"/>
      <c r="RRN615" s="2"/>
      <c r="RRO615" s="2"/>
      <c r="RRP615" s="2"/>
      <c r="RRQ615" s="2"/>
      <c r="RRR615" s="2"/>
      <c r="RRS615" s="2"/>
      <c r="RRT615" s="2"/>
      <c r="RRU615" s="2"/>
      <c r="RRV615" s="2"/>
      <c r="RRW615" s="35"/>
      <c r="RRX615" s="35"/>
      <c r="RRY615" s="35"/>
      <c r="RRZ615" s="35"/>
      <c r="RSA615" s="2"/>
      <c r="RSB615" s="83"/>
      <c r="RSC615" s="3"/>
      <c r="RSD615" s="10"/>
      <c r="RSE615" s="10"/>
      <c r="RSF615" s="10"/>
      <c r="RSG615" s="2"/>
      <c r="RSH615" s="2"/>
      <c r="RSI615" s="2"/>
      <c r="RSJ615" s="2"/>
      <c r="RSK615" s="2"/>
      <c r="RSL615" s="2"/>
      <c r="RSM615" s="2"/>
      <c r="RSN615" s="2"/>
      <c r="RSO615" s="2"/>
      <c r="RSP615" s="2"/>
      <c r="RSQ615" s="2"/>
      <c r="RSR615" s="35"/>
      <c r="RSS615" s="35"/>
      <c r="RST615" s="35"/>
      <c r="RSU615" s="35"/>
      <c r="RSV615" s="2"/>
      <c r="RSW615" s="83"/>
      <c r="RSX615" s="3"/>
      <c r="RSY615" s="10"/>
      <c r="RSZ615" s="10"/>
      <c r="RTA615" s="10"/>
      <c r="RTB615" s="2"/>
      <c r="RTC615" s="2"/>
      <c r="RTD615" s="2"/>
      <c r="RTE615" s="2"/>
      <c r="RTF615" s="2"/>
      <c r="RTG615" s="2"/>
      <c r="RTH615" s="2"/>
      <c r="RTI615" s="2"/>
      <c r="RTJ615" s="2"/>
      <c r="RTK615" s="2"/>
      <c r="RTL615" s="2"/>
      <c r="RTM615" s="35"/>
      <c r="RTN615" s="35"/>
      <c r="RTO615" s="35"/>
      <c r="RTP615" s="35"/>
      <c r="RTQ615" s="2"/>
      <c r="RTR615" s="83"/>
      <c r="RTS615" s="3"/>
      <c r="RTT615" s="10"/>
      <c r="RTU615" s="10"/>
      <c r="RTV615" s="10"/>
      <c r="RTW615" s="2"/>
      <c r="RTX615" s="2"/>
      <c r="RTY615" s="2"/>
      <c r="RTZ615" s="2"/>
      <c r="RUA615" s="2"/>
      <c r="RUB615" s="2"/>
      <c r="RUC615" s="2"/>
      <c r="RUD615" s="2"/>
      <c r="RUE615" s="2"/>
      <c r="RUF615" s="2"/>
      <c r="RUG615" s="2"/>
      <c r="RUH615" s="35"/>
      <c r="RUI615" s="35"/>
      <c r="RUJ615" s="35"/>
      <c r="RUK615" s="35"/>
      <c r="RUL615" s="2"/>
      <c r="RUM615" s="83"/>
      <c r="RUN615" s="3"/>
      <c r="RUO615" s="10"/>
      <c r="RUP615" s="10"/>
      <c r="RUQ615" s="10"/>
      <c r="RUR615" s="2"/>
      <c r="RUS615" s="2"/>
      <c r="RUT615" s="2"/>
      <c r="RUU615" s="2"/>
      <c r="RUV615" s="2"/>
      <c r="RUW615" s="2"/>
      <c r="RUX615" s="2"/>
      <c r="RUY615" s="2"/>
      <c r="RUZ615" s="2"/>
      <c r="RVA615" s="2"/>
      <c r="RVB615" s="2"/>
      <c r="RVC615" s="35"/>
      <c r="RVD615" s="35"/>
      <c r="RVE615" s="35"/>
      <c r="RVF615" s="35"/>
      <c r="RVG615" s="2"/>
      <c r="RVH615" s="83"/>
      <c r="RVI615" s="3"/>
      <c r="RVJ615" s="10"/>
      <c r="RVK615" s="10"/>
      <c r="RVL615" s="10"/>
      <c r="RVM615" s="2"/>
      <c r="RVN615" s="2"/>
      <c r="RVO615" s="2"/>
      <c r="RVP615" s="2"/>
      <c r="RVQ615" s="2"/>
      <c r="RVR615" s="2"/>
      <c r="RVS615" s="2"/>
      <c r="RVT615" s="2"/>
      <c r="RVU615" s="2"/>
      <c r="RVV615" s="2"/>
      <c r="RVW615" s="2"/>
      <c r="RVX615" s="35"/>
      <c r="RVY615" s="35"/>
      <c r="RVZ615" s="35"/>
      <c r="RWA615" s="35"/>
      <c r="RWB615" s="2"/>
      <c r="RWC615" s="83"/>
      <c r="RWD615" s="3"/>
      <c r="RWE615" s="10"/>
      <c r="RWF615" s="10"/>
      <c r="RWG615" s="10"/>
      <c r="RWH615" s="2"/>
      <c r="RWI615" s="2"/>
      <c r="RWJ615" s="2"/>
      <c r="RWK615" s="2"/>
      <c r="RWL615" s="2"/>
      <c r="RWM615" s="2"/>
      <c r="RWN615" s="2"/>
      <c r="RWO615" s="2"/>
      <c r="RWP615" s="2"/>
      <c r="RWQ615" s="2"/>
      <c r="RWR615" s="2"/>
      <c r="RWS615" s="35"/>
      <c r="RWT615" s="35"/>
      <c r="RWU615" s="35"/>
      <c r="RWV615" s="35"/>
      <c r="RWW615" s="2"/>
      <c r="RWX615" s="83"/>
      <c r="RWY615" s="3"/>
      <c r="RWZ615" s="10"/>
      <c r="RXA615" s="10"/>
      <c r="RXB615" s="10"/>
      <c r="RXC615" s="2"/>
      <c r="RXD615" s="2"/>
      <c r="RXE615" s="2"/>
      <c r="RXF615" s="2"/>
      <c r="RXG615" s="2"/>
      <c r="RXH615" s="2"/>
      <c r="RXI615" s="2"/>
      <c r="RXJ615" s="2"/>
      <c r="RXK615" s="2"/>
      <c r="RXL615" s="2"/>
      <c r="RXM615" s="2"/>
      <c r="RXN615" s="35"/>
      <c r="RXO615" s="35"/>
      <c r="RXP615" s="35"/>
      <c r="RXQ615" s="35"/>
      <c r="RXR615" s="2"/>
      <c r="RXS615" s="83"/>
      <c r="RXT615" s="3"/>
      <c r="RXU615" s="10"/>
      <c r="RXV615" s="10"/>
      <c r="RXW615" s="10"/>
      <c r="RXX615" s="2"/>
      <c r="RXY615" s="2"/>
      <c r="RXZ615" s="2"/>
      <c r="RYA615" s="2"/>
      <c r="RYB615" s="2"/>
      <c r="RYC615" s="2"/>
      <c r="RYD615" s="2"/>
      <c r="RYE615" s="2"/>
      <c r="RYF615" s="2"/>
      <c r="RYG615" s="2"/>
      <c r="RYH615" s="2"/>
      <c r="RYI615" s="35"/>
      <c r="RYJ615" s="35"/>
      <c r="RYK615" s="35"/>
      <c r="RYL615" s="35"/>
      <c r="RYM615" s="2"/>
      <c r="RYN615" s="83"/>
      <c r="RYO615" s="3"/>
      <c r="RYP615" s="10"/>
      <c r="RYQ615" s="10"/>
      <c r="RYR615" s="10"/>
      <c r="RYS615" s="2"/>
      <c r="RYT615" s="2"/>
      <c r="RYU615" s="2"/>
      <c r="RYV615" s="2"/>
      <c r="RYW615" s="2"/>
      <c r="RYX615" s="2"/>
      <c r="RYY615" s="2"/>
      <c r="RYZ615" s="2"/>
      <c r="RZA615" s="2"/>
      <c r="RZB615" s="2"/>
      <c r="RZC615" s="2"/>
      <c r="RZD615" s="35"/>
      <c r="RZE615" s="35"/>
      <c r="RZF615" s="35"/>
      <c r="RZG615" s="35"/>
      <c r="RZH615" s="2"/>
      <c r="RZI615" s="83"/>
      <c r="RZJ615" s="3"/>
      <c r="RZK615" s="10"/>
      <c r="RZL615" s="10"/>
      <c r="RZM615" s="10"/>
      <c r="RZN615" s="2"/>
      <c r="RZO615" s="2"/>
      <c r="RZP615" s="2"/>
      <c r="RZQ615" s="2"/>
      <c r="RZR615" s="2"/>
      <c r="RZS615" s="2"/>
      <c r="RZT615" s="2"/>
      <c r="RZU615" s="2"/>
      <c r="RZV615" s="2"/>
      <c r="RZW615" s="2"/>
      <c r="RZX615" s="2"/>
      <c r="RZY615" s="35"/>
      <c r="RZZ615" s="35"/>
      <c r="SAA615" s="35"/>
      <c r="SAB615" s="35"/>
      <c r="SAC615" s="2"/>
      <c r="SAD615" s="83"/>
      <c r="SAE615" s="3"/>
      <c r="SAF615" s="10"/>
      <c r="SAG615" s="10"/>
      <c r="SAH615" s="10"/>
      <c r="SAI615" s="2"/>
      <c r="SAJ615" s="2"/>
      <c r="SAK615" s="2"/>
      <c r="SAL615" s="2"/>
      <c r="SAM615" s="2"/>
      <c r="SAN615" s="2"/>
      <c r="SAO615" s="2"/>
      <c r="SAP615" s="2"/>
      <c r="SAQ615" s="2"/>
      <c r="SAR615" s="2"/>
      <c r="SAS615" s="2"/>
      <c r="SAT615" s="35"/>
      <c r="SAU615" s="35"/>
      <c r="SAV615" s="35"/>
      <c r="SAW615" s="35"/>
      <c r="SAX615" s="2"/>
      <c r="SAY615" s="83"/>
      <c r="SAZ615" s="3"/>
      <c r="SBA615" s="10"/>
      <c r="SBB615" s="10"/>
      <c r="SBC615" s="10"/>
      <c r="SBD615" s="2"/>
      <c r="SBE615" s="2"/>
      <c r="SBF615" s="2"/>
      <c r="SBG615" s="2"/>
      <c r="SBH615" s="2"/>
      <c r="SBI615" s="2"/>
      <c r="SBJ615" s="2"/>
      <c r="SBK615" s="2"/>
      <c r="SBL615" s="2"/>
      <c r="SBM615" s="2"/>
      <c r="SBN615" s="2"/>
      <c r="SBO615" s="35"/>
      <c r="SBP615" s="35"/>
      <c r="SBQ615" s="35"/>
      <c r="SBR615" s="35"/>
      <c r="SBS615" s="2"/>
      <c r="SBT615" s="83"/>
      <c r="SBU615" s="3"/>
      <c r="SBV615" s="10"/>
      <c r="SBW615" s="10"/>
      <c r="SBX615" s="10"/>
      <c r="SBY615" s="2"/>
      <c r="SBZ615" s="2"/>
      <c r="SCA615" s="2"/>
      <c r="SCB615" s="2"/>
      <c r="SCC615" s="2"/>
      <c r="SCD615" s="2"/>
      <c r="SCE615" s="2"/>
      <c r="SCF615" s="2"/>
      <c r="SCG615" s="2"/>
      <c r="SCH615" s="2"/>
      <c r="SCI615" s="2"/>
      <c r="SCJ615" s="35"/>
      <c r="SCK615" s="35"/>
      <c r="SCL615" s="35"/>
      <c r="SCM615" s="35"/>
      <c r="SCN615" s="2"/>
      <c r="SCO615" s="83"/>
      <c r="SCP615" s="3"/>
      <c r="SCQ615" s="10"/>
      <c r="SCR615" s="10"/>
      <c r="SCS615" s="10"/>
      <c r="SCT615" s="2"/>
      <c r="SCU615" s="2"/>
      <c r="SCV615" s="2"/>
      <c r="SCW615" s="2"/>
      <c r="SCX615" s="2"/>
      <c r="SCY615" s="2"/>
      <c r="SCZ615" s="2"/>
      <c r="SDA615" s="2"/>
      <c r="SDB615" s="2"/>
      <c r="SDC615" s="2"/>
      <c r="SDD615" s="2"/>
      <c r="SDE615" s="35"/>
      <c r="SDF615" s="35"/>
      <c r="SDG615" s="35"/>
      <c r="SDH615" s="35"/>
      <c r="SDI615" s="2"/>
      <c r="SDJ615" s="83"/>
      <c r="SDK615" s="3"/>
      <c r="SDL615" s="10"/>
      <c r="SDM615" s="10"/>
      <c r="SDN615" s="10"/>
      <c r="SDO615" s="2"/>
      <c r="SDP615" s="2"/>
      <c r="SDQ615" s="2"/>
      <c r="SDR615" s="2"/>
      <c r="SDS615" s="2"/>
      <c r="SDT615" s="2"/>
      <c r="SDU615" s="2"/>
      <c r="SDV615" s="2"/>
      <c r="SDW615" s="2"/>
      <c r="SDX615" s="2"/>
      <c r="SDY615" s="2"/>
      <c r="SDZ615" s="35"/>
      <c r="SEA615" s="35"/>
      <c r="SEB615" s="35"/>
      <c r="SEC615" s="35"/>
      <c r="SED615" s="2"/>
      <c r="SEE615" s="83"/>
      <c r="SEF615" s="3"/>
      <c r="SEG615" s="10"/>
      <c r="SEH615" s="10"/>
      <c r="SEI615" s="10"/>
      <c r="SEJ615" s="2"/>
      <c r="SEK615" s="2"/>
      <c r="SEL615" s="2"/>
      <c r="SEM615" s="2"/>
      <c r="SEN615" s="2"/>
      <c r="SEO615" s="2"/>
      <c r="SEP615" s="2"/>
      <c r="SEQ615" s="2"/>
      <c r="SER615" s="2"/>
      <c r="SES615" s="2"/>
      <c r="SET615" s="2"/>
      <c r="SEU615" s="35"/>
      <c r="SEV615" s="35"/>
      <c r="SEW615" s="35"/>
      <c r="SEX615" s="35"/>
      <c r="SEY615" s="2"/>
      <c r="SEZ615" s="83"/>
      <c r="SFA615" s="3"/>
      <c r="SFB615" s="10"/>
      <c r="SFC615" s="10"/>
      <c r="SFD615" s="10"/>
      <c r="SFE615" s="2"/>
      <c r="SFF615" s="2"/>
      <c r="SFG615" s="2"/>
      <c r="SFH615" s="2"/>
      <c r="SFI615" s="2"/>
      <c r="SFJ615" s="2"/>
      <c r="SFK615" s="2"/>
      <c r="SFL615" s="2"/>
      <c r="SFM615" s="2"/>
      <c r="SFN615" s="2"/>
      <c r="SFO615" s="2"/>
      <c r="SFP615" s="35"/>
      <c r="SFQ615" s="35"/>
      <c r="SFR615" s="35"/>
      <c r="SFS615" s="35"/>
      <c r="SFT615" s="2"/>
      <c r="SFU615" s="83"/>
      <c r="SFV615" s="3"/>
      <c r="SFW615" s="10"/>
      <c r="SFX615" s="10"/>
      <c r="SFY615" s="10"/>
      <c r="SFZ615" s="2"/>
      <c r="SGA615" s="2"/>
      <c r="SGB615" s="2"/>
      <c r="SGC615" s="2"/>
      <c r="SGD615" s="2"/>
      <c r="SGE615" s="2"/>
      <c r="SGF615" s="2"/>
      <c r="SGG615" s="2"/>
      <c r="SGH615" s="2"/>
      <c r="SGI615" s="2"/>
      <c r="SGJ615" s="2"/>
      <c r="SGK615" s="35"/>
      <c r="SGL615" s="35"/>
      <c r="SGM615" s="35"/>
      <c r="SGN615" s="35"/>
      <c r="SGO615" s="2"/>
      <c r="SGP615" s="83"/>
      <c r="SGQ615" s="3"/>
      <c r="SGR615" s="10"/>
      <c r="SGS615" s="10"/>
      <c r="SGT615" s="10"/>
      <c r="SGU615" s="2"/>
      <c r="SGV615" s="2"/>
      <c r="SGW615" s="2"/>
      <c r="SGX615" s="2"/>
      <c r="SGY615" s="2"/>
      <c r="SGZ615" s="2"/>
      <c r="SHA615" s="2"/>
      <c r="SHB615" s="2"/>
      <c r="SHC615" s="2"/>
      <c r="SHD615" s="2"/>
      <c r="SHE615" s="2"/>
      <c r="SHF615" s="35"/>
      <c r="SHG615" s="35"/>
      <c r="SHH615" s="35"/>
      <c r="SHI615" s="35"/>
      <c r="SHJ615" s="2"/>
      <c r="SHK615" s="83"/>
      <c r="SHL615" s="3"/>
      <c r="SHM615" s="10"/>
      <c r="SHN615" s="10"/>
      <c r="SHO615" s="10"/>
      <c r="SHP615" s="2"/>
      <c r="SHQ615" s="2"/>
      <c r="SHR615" s="2"/>
      <c r="SHS615" s="2"/>
      <c r="SHT615" s="2"/>
      <c r="SHU615" s="2"/>
      <c r="SHV615" s="2"/>
      <c r="SHW615" s="2"/>
      <c r="SHX615" s="2"/>
      <c r="SHY615" s="2"/>
      <c r="SHZ615" s="2"/>
      <c r="SIA615" s="35"/>
      <c r="SIB615" s="35"/>
      <c r="SIC615" s="35"/>
      <c r="SID615" s="35"/>
      <c r="SIE615" s="2"/>
      <c r="SIF615" s="83"/>
      <c r="SIG615" s="3"/>
      <c r="SIH615" s="10"/>
      <c r="SII615" s="10"/>
      <c r="SIJ615" s="10"/>
      <c r="SIK615" s="2"/>
      <c r="SIL615" s="2"/>
      <c r="SIM615" s="2"/>
      <c r="SIN615" s="2"/>
      <c r="SIO615" s="2"/>
      <c r="SIP615" s="2"/>
      <c r="SIQ615" s="2"/>
      <c r="SIR615" s="2"/>
      <c r="SIS615" s="2"/>
      <c r="SIT615" s="2"/>
      <c r="SIU615" s="2"/>
      <c r="SIV615" s="35"/>
      <c r="SIW615" s="35"/>
      <c r="SIX615" s="35"/>
      <c r="SIY615" s="35"/>
      <c r="SIZ615" s="2"/>
      <c r="SJA615" s="83"/>
      <c r="SJB615" s="3"/>
      <c r="SJC615" s="10"/>
      <c r="SJD615" s="10"/>
      <c r="SJE615" s="10"/>
      <c r="SJF615" s="2"/>
      <c r="SJG615" s="2"/>
      <c r="SJH615" s="2"/>
      <c r="SJI615" s="2"/>
      <c r="SJJ615" s="2"/>
      <c r="SJK615" s="2"/>
      <c r="SJL615" s="2"/>
      <c r="SJM615" s="2"/>
      <c r="SJN615" s="2"/>
      <c r="SJO615" s="2"/>
      <c r="SJP615" s="2"/>
      <c r="SJQ615" s="35"/>
      <c r="SJR615" s="35"/>
      <c r="SJS615" s="35"/>
      <c r="SJT615" s="35"/>
      <c r="SJU615" s="2"/>
      <c r="SJV615" s="83"/>
      <c r="SJW615" s="3"/>
      <c r="SJX615" s="10"/>
      <c r="SJY615" s="10"/>
      <c r="SJZ615" s="10"/>
      <c r="SKA615" s="2"/>
      <c r="SKB615" s="2"/>
      <c r="SKC615" s="2"/>
      <c r="SKD615" s="2"/>
      <c r="SKE615" s="2"/>
      <c r="SKF615" s="2"/>
      <c r="SKG615" s="2"/>
      <c r="SKH615" s="2"/>
      <c r="SKI615" s="2"/>
      <c r="SKJ615" s="2"/>
      <c r="SKK615" s="2"/>
      <c r="SKL615" s="35"/>
      <c r="SKM615" s="35"/>
      <c r="SKN615" s="35"/>
      <c r="SKO615" s="35"/>
      <c r="SKP615" s="2"/>
      <c r="SKQ615" s="83"/>
      <c r="SKR615" s="3"/>
      <c r="SKS615" s="10"/>
      <c r="SKT615" s="10"/>
      <c r="SKU615" s="10"/>
      <c r="SKV615" s="2"/>
      <c r="SKW615" s="2"/>
      <c r="SKX615" s="2"/>
      <c r="SKY615" s="2"/>
      <c r="SKZ615" s="2"/>
      <c r="SLA615" s="2"/>
      <c r="SLB615" s="2"/>
      <c r="SLC615" s="2"/>
      <c r="SLD615" s="2"/>
      <c r="SLE615" s="2"/>
      <c r="SLF615" s="2"/>
      <c r="SLG615" s="35"/>
      <c r="SLH615" s="35"/>
      <c r="SLI615" s="35"/>
      <c r="SLJ615" s="35"/>
      <c r="SLK615" s="2"/>
      <c r="SLL615" s="83"/>
      <c r="SLM615" s="3"/>
      <c r="SLN615" s="10"/>
      <c r="SLO615" s="10"/>
      <c r="SLP615" s="10"/>
      <c r="SLQ615" s="2"/>
      <c r="SLR615" s="2"/>
      <c r="SLS615" s="2"/>
      <c r="SLT615" s="2"/>
      <c r="SLU615" s="2"/>
      <c r="SLV615" s="2"/>
      <c r="SLW615" s="2"/>
      <c r="SLX615" s="2"/>
      <c r="SLY615" s="2"/>
      <c r="SLZ615" s="2"/>
      <c r="SMA615" s="2"/>
      <c r="SMB615" s="35"/>
      <c r="SMC615" s="35"/>
      <c r="SMD615" s="35"/>
      <c r="SME615" s="35"/>
      <c r="SMF615" s="2"/>
      <c r="SMG615" s="83"/>
      <c r="SMH615" s="3"/>
      <c r="SMI615" s="10"/>
      <c r="SMJ615" s="10"/>
      <c r="SMK615" s="10"/>
      <c r="SML615" s="2"/>
      <c r="SMM615" s="2"/>
      <c r="SMN615" s="2"/>
      <c r="SMO615" s="2"/>
      <c r="SMP615" s="2"/>
      <c r="SMQ615" s="2"/>
      <c r="SMR615" s="2"/>
      <c r="SMS615" s="2"/>
      <c r="SMT615" s="2"/>
      <c r="SMU615" s="2"/>
      <c r="SMV615" s="2"/>
      <c r="SMW615" s="35"/>
      <c r="SMX615" s="35"/>
      <c r="SMY615" s="35"/>
      <c r="SMZ615" s="35"/>
      <c r="SNA615" s="2"/>
      <c r="SNB615" s="83"/>
      <c r="SNC615" s="3"/>
      <c r="SND615" s="10"/>
      <c r="SNE615" s="10"/>
      <c r="SNF615" s="10"/>
      <c r="SNG615" s="2"/>
      <c r="SNH615" s="2"/>
      <c r="SNI615" s="2"/>
      <c r="SNJ615" s="2"/>
      <c r="SNK615" s="2"/>
      <c r="SNL615" s="2"/>
      <c r="SNM615" s="2"/>
      <c r="SNN615" s="2"/>
      <c r="SNO615" s="2"/>
      <c r="SNP615" s="2"/>
      <c r="SNQ615" s="2"/>
      <c r="SNR615" s="35"/>
      <c r="SNS615" s="35"/>
      <c r="SNT615" s="35"/>
      <c r="SNU615" s="35"/>
      <c r="SNV615" s="2"/>
      <c r="SNW615" s="83"/>
      <c r="SNX615" s="3"/>
      <c r="SNY615" s="10"/>
      <c r="SNZ615" s="10"/>
      <c r="SOA615" s="10"/>
      <c r="SOB615" s="2"/>
      <c r="SOC615" s="2"/>
      <c r="SOD615" s="2"/>
      <c r="SOE615" s="2"/>
      <c r="SOF615" s="2"/>
      <c r="SOG615" s="2"/>
      <c r="SOH615" s="2"/>
      <c r="SOI615" s="2"/>
      <c r="SOJ615" s="2"/>
      <c r="SOK615" s="2"/>
      <c r="SOL615" s="2"/>
      <c r="SOM615" s="35"/>
      <c r="SON615" s="35"/>
      <c r="SOO615" s="35"/>
      <c r="SOP615" s="35"/>
      <c r="SOQ615" s="2"/>
      <c r="SOR615" s="83"/>
      <c r="SOS615" s="3"/>
      <c r="SOT615" s="10"/>
      <c r="SOU615" s="10"/>
      <c r="SOV615" s="10"/>
      <c r="SOW615" s="2"/>
      <c r="SOX615" s="2"/>
      <c r="SOY615" s="2"/>
      <c r="SOZ615" s="2"/>
      <c r="SPA615" s="2"/>
      <c r="SPB615" s="2"/>
      <c r="SPC615" s="2"/>
      <c r="SPD615" s="2"/>
      <c r="SPE615" s="2"/>
      <c r="SPF615" s="2"/>
      <c r="SPG615" s="2"/>
      <c r="SPH615" s="35"/>
      <c r="SPI615" s="35"/>
      <c r="SPJ615" s="35"/>
      <c r="SPK615" s="35"/>
      <c r="SPL615" s="2"/>
      <c r="SPM615" s="83"/>
      <c r="SPN615" s="3"/>
      <c r="SPO615" s="10"/>
      <c r="SPP615" s="10"/>
      <c r="SPQ615" s="10"/>
      <c r="SPR615" s="2"/>
      <c r="SPS615" s="2"/>
      <c r="SPT615" s="2"/>
      <c r="SPU615" s="2"/>
      <c r="SPV615" s="2"/>
      <c r="SPW615" s="2"/>
      <c r="SPX615" s="2"/>
      <c r="SPY615" s="2"/>
      <c r="SPZ615" s="2"/>
      <c r="SQA615" s="2"/>
      <c r="SQB615" s="2"/>
      <c r="SQC615" s="35"/>
      <c r="SQD615" s="35"/>
      <c r="SQE615" s="35"/>
      <c r="SQF615" s="35"/>
      <c r="SQG615" s="2"/>
      <c r="SQH615" s="83"/>
      <c r="SQI615" s="3"/>
      <c r="SQJ615" s="10"/>
      <c r="SQK615" s="10"/>
      <c r="SQL615" s="10"/>
      <c r="SQM615" s="2"/>
      <c r="SQN615" s="2"/>
      <c r="SQO615" s="2"/>
      <c r="SQP615" s="2"/>
      <c r="SQQ615" s="2"/>
      <c r="SQR615" s="2"/>
      <c r="SQS615" s="2"/>
      <c r="SQT615" s="2"/>
      <c r="SQU615" s="2"/>
      <c r="SQV615" s="2"/>
      <c r="SQW615" s="2"/>
      <c r="SQX615" s="35"/>
      <c r="SQY615" s="35"/>
      <c r="SQZ615" s="35"/>
      <c r="SRA615" s="35"/>
      <c r="SRB615" s="2"/>
      <c r="SRC615" s="83"/>
      <c r="SRD615" s="3"/>
      <c r="SRE615" s="10"/>
      <c r="SRF615" s="10"/>
      <c r="SRG615" s="10"/>
      <c r="SRH615" s="2"/>
      <c r="SRI615" s="2"/>
      <c r="SRJ615" s="2"/>
      <c r="SRK615" s="2"/>
      <c r="SRL615" s="2"/>
      <c r="SRM615" s="2"/>
      <c r="SRN615" s="2"/>
      <c r="SRO615" s="2"/>
      <c r="SRP615" s="2"/>
      <c r="SRQ615" s="2"/>
      <c r="SRR615" s="2"/>
      <c r="SRS615" s="35"/>
      <c r="SRT615" s="35"/>
      <c r="SRU615" s="35"/>
      <c r="SRV615" s="35"/>
      <c r="SRW615" s="2"/>
      <c r="SRX615" s="83"/>
      <c r="SRY615" s="3"/>
      <c r="SRZ615" s="10"/>
      <c r="SSA615" s="10"/>
      <c r="SSB615" s="10"/>
      <c r="SSC615" s="2"/>
      <c r="SSD615" s="2"/>
      <c r="SSE615" s="2"/>
      <c r="SSF615" s="2"/>
      <c r="SSG615" s="2"/>
      <c r="SSH615" s="2"/>
      <c r="SSI615" s="2"/>
      <c r="SSJ615" s="2"/>
      <c r="SSK615" s="2"/>
      <c r="SSL615" s="2"/>
      <c r="SSM615" s="2"/>
      <c r="SSN615" s="35"/>
      <c r="SSO615" s="35"/>
      <c r="SSP615" s="35"/>
      <c r="SSQ615" s="35"/>
      <c r="SSR615" s="2"/>
      <c r="SSS615" s="83"/>
      <c r="SST615" s="3"/>
      <c r="SSU615" s="10"/>
      <c r="SSV615" s="10"/>
      <c r="SSW615" s="10"/>
      <c r="SSX615" s="2"/>
      <c r="SSY615" s="2"/>
      <c r="SSZ615" s="2"/>
      <c r="STA615" s="2"/>
      <c r="STB615" s="2"/>
      <c r="STC615" s="2"/>
      <c r="STD615" s="2"/>
      <c r="STE615" s="2"/>
      <c r="STF615" s="2"/>
      <c r="STG615" s="2"/>
      <c r="STH615" s="2"/>
      <c r="STI615" s="35"/>
      <c r="STJ615" s="35"/>
      <c r="STK615" s="35"/>
      <c r="STL615" s="35"/>
      <c r="STM615" s="2"/>
      <c r="STN615" s="83"/>
      <c r="STO615" s="3"/>
      <c r="STP615" s="10"/>
      <c r="STQ615" s="10"/>
      <c r="STR615" s="10"/>
      <c r="STS615" s="2"/>
      <c r="STT615" s="2"/>
      <c r="STU615" s="2"/>
      <c r="STV615" s="2"/>
      <c r="STW615" s="2"/>
      <c r="STX615" s="2"/>
      <c r="STY615" s="2"/>
      <c r="STZ615" s="2"/>
      <c r="SUA615" s="2"/>
      <c r="SUB615" s="2"/>
      <c r="SUC615" s="2"/>
      <c r="SUD615" s="35"/>
      <c r="SUE615" s="35"/>
      <c r="SUF615" s="35"/>
      <c r="SUG615" s="35"/>
      <c r="SUH615" s="2"/>
      <c r="SUI615" s="83"/>
      <c r="SUJ615" s="3"/>
      <c r="SUK615" s="10"/>
      <c r="SUL615" s="10"/>
      <c r="SUM615" s="10"/>
      <c r="SUN615" s="2"/>
      <c r="SUO615" s="2"/>
      <c r="SUP615" s="2"/>
      <c r="SUQ615" s="2"/>
      <c r="SUR615" s="2"/>
      <c r="SUS615" s="2"/>
      <c r="SUT615" s="2"/>
      <c r="SUU615" s="2"/>
      <c r="SUV615" s="2"/>
      <c r="SUW615" s="2"/>
      <c r="SUX615" s="2"/>
      <c r="SUY615" s="35"/>
      <c r="SUZ615" s="35"/>
      <c r="SVA615" s="35"/>
      <c r="SVB615" s="35"/>
      <c r="SVC615" s="2"/>
      <c r="SVD615" s="83"/>
      <c r="SVE615" s="3"/>
      <c r="SVF615" s="10"/>
      <c r="SVG615" s="10"/>
      <c r="SVH615" s="10"/>
      <c r="SVI615" s="2"/>
      <c r="SVJ615" s="2"/>
      <c r="SVK615" s="2"/>
      <c r="SVL615" s="2"/>
      <c r="SVM615" s="2"/>
      <c r="SVN615" s="2"/>
      <c r="SVO615" s="2"/>
      <c r="SVP615" s="2"/>
      <c r="SVQ615" s="2"/>
      <c r="SVR615" s="2"/>
      <c r="SVS615" s="2"/>
      <c r="SVT615" s="35"/>
      <c r="SVU615" s="35"/>
      <c r="SVV615" s="35"/>
      <c r="SVW615" s="35"/>
      <c r="SVX615" s="2"/>
      <c r="SVY615" s="83"/>
      <c r="SVZ615" s="3"/>
      <c r="SWA615" s="10"/>
      <c r="SWB615" s="10"/>
      <c r="SWC615" s="10"/>
      <c r="SWD615" s="2"/>
      <c r="SWE615" s="2"/>
      <c r="SWF615" s="2"/>
      <c r="SWG615" s="2"/>
      <c r="SWH615" s="2"/>
      <c r="SWI615" s="2"/>
      <c r="SWJ615" s="2"/>
      <c r="SWK615" s="2"/>
      <c r="SWL615" s="2"/>
      <c r="SWM615" s="2"/>
      <c r="SWN615" s="2"/>
      <c r="SWO615" s="35"/>
      <c r="SWP615" s="35"/>
      <c r="SWQ615" s="35"/>
      <c r="SWR615" s="35"/>
      <c r="SWS615" s="2"/>
      <c r="SWT615" s="83"/>
      <c r="SWU615" s="3"/>
      <c r="SWV615" s="10"/>
      <c r="SWW615" s="10"/>
      <c r="SWX615" s="10"/>
      <c r="SWY615" s="2"/>
      <c r="SWZ615" s="2"/>
      <c r="SXA615" s="2"/>
      <c r="SXB615" s="2"/>
      <c r="SXC615" s="2"/>
      <c r="SXD615" s="2"/>
      <c r="SXE615" s="2"/>
      <c r="SXF615" s="2"/>
      <c r="SXG615" s="2"/>
      <c r="SXH615" s="2"/>
      <c r="SXI615" s="2"/>
      <c r="SXJ615" s="35"/>
      <c r="SXK615" s="35"/>
      <c r="SXL615" s="35"/>
      <c r="SXM615" s="35"/>
      <c r="SXN615" s="2"/>
      <c r="SXO615" s="83"/>
      <c r="SXP615" s="3"/>
      <c r="SXQ615" s="10"/>
      <c r="SXR615" s="10"/>
      <c r="SXS615" s="10"/>
      <c r="SXT615" s="2"/>
      <c r="SXU615" s="2"/>
      <c r="SXV615" s="2"/>
      <c r="SXW615" s="2"/>
      <c r="SXX615" s="2"/>
      <c r="SXY615" s="2"/>
      <c r="SXZ615" s="2"/>
      <c r="SYA615" s="2"/>
      <c r="SYB615" s="2"/>
      <c r="SYC615" s="2"/>
      <c r="SYD615" s="2"/>
      <c r="SYE615" s="35"/>
      <c r="SYF615" s="35"/>
      <c r="SYG615" s="35"/>
      <c r="SYH615" s="35"/>
      <c r="SYI615" s="2"/>
      <c r="SYJ615" s="83"/>
      <c r="SYK615" s="3"/>
      <c r="SYL615" s="10"/>
      <c r="SYM615" s="10"/>
      <c r="SYN615" s="10"/>
      <c r="SYO615" s="2"/>
      <c r="SYP615" s="2"/>
      <c r="SYQ615" s="2"/>
      <c r="SYR615" s="2"/>
      <c r="SYS615" s="2"/>
      <c r="SYT615" s="2"/>
      <c r="SYU615" s="2"/>
      <c r="SYV615" s="2"/>
      <c r="SYW615" s="2"/>
      <c r="SYX615" s="2"/>
      <c r="SYY615" s="2"/>
      <c r="SYZ615" s="35"/>
      <c r="SZA615" s="35"/>
      <c r="SZB615" s="35"/>
      <c r="SZC615" s="35"/>
      <c r="SZD615" s="2"/>
      <c r="SZE615" s="83"/>
      <c r="SZF615" s="3"/>
      <c r="SZG615" s="10"/>
      <c r="SZH615" s="10"/>
      <c r="SZI615" s="10"/>
      <c r="SZJ615" s="2"/>
      <c r="SZK615" s="2"/>
      <c r="SZL615" s="2"/>
      <c r="SZM615" s="2"/>
      <c r="SZN615" s="2"/>
      <c r="SZO615" s="2"/>
      <c r="SZP615" s="2"/>
      <c r="SZQ615" s="2"/>
      <c r="SZR615" s="2"/>
      <c r="SZS615" s="2"/>
      <c r="SZT615" s="2"/>
      <c r="SZU615" s="35"/>
      <c r="SZV615" s="35"/>
      <c r="SZW615" s="35"/>
      <c r="SZX615" s="35"/>
      <c r="SZY615" s="2"/>
      <c r="SZZ615" s="83"/>
      <c r="TAA615" s="3"/>
      <c r="TAB615" s="10"/>
      <c r="TAC615" s="10"/>
      <c r="TAD615" s="10"/>
      <c r="TAE615" s="2"/>
      <c r="TAF615" s="2"/>
      <c r="TAG615" s="2"/>
      <c r="TAH615" s="2"/>
      <c r="TAI615" s="2"/>
      <c r="TAJ615" s="2"/>
      <c r="TAK615" s="2"/>
      <c r="TAL615" s="2"/>
      <c r="TAM615" s="2"/>
      <c r="TAN615" s="2"/>
      <c r="TAO615" s="2"/>
      <c r="TAP615" s="35"/>
      <c r="TAQ615" s="35"/>
      <c r="TAR615" s="35"/>
      <c r="TAS615" s="35"/>
      <c r="TAT615" s="2"/>
      <c r="TAU615" s="83"/>
      <c r="TAV615" s="3"/>
      <c r="TAW615" s="10"/>
      <c r="TAX615" s="10"/>
      <c r="TAY615" s="10"/>
      <c r="TAZ615" s="2"/>
      <c r="TBA615" s="2"/>
      <c r="TBB615" s="2"/>
      <c r="TBC615" s="2"/>
      <c r="TBD615" s="2"/>
      <c r="TBE615" s="2"/>
      <c r="TBF615" s="2"/>
      <c r="TBG615" s="2"/>
      <c r="TBH615" s="2"/>
      <c r="TBI615" s="2"/>
      <c r="TBJ615" s="2"/>
      <c r="TBK615" s="35"/>
      <c r="TBL615" s="35"/>
      <c r="TBM615" s="35"/>
      <c r="TBN615" s="35"/>
      <c r="TBO615" s="2"/>
      <c r="TBP615" s="83"/>
      <c r="TBQ615" s="3"/>
      <c r="TBR615" s="10"/>
      <c r="TBS615" s="10"/>
      <c r="TBT615" s="10"/>
      <c r="TBU615" s="2"/>
      <c r="TBV615" s="2"/>
      <c r="TBW615" s="2"/>
      <c r="TBX615" s="2"/>
      <c r="TBY615" s="2"/>
      <c r="TBZ615" s="2"/>
      <c r="TCA615" s="2"/>
      <c r="TCB615" s="2"/>
      <c r="TCC615" s="2"/>
      <c r="TCD615" s="2"/>
      <c r="TCE615" s="2"/>
      <c r="TCF615" s="35"/>
      <c r="TCG615" s="35"/>
      <c r="TCH615" s="35"/>
      <c r="TCI615" s="35"/>
      <c r="TCJ615" s="2"/>
      <c r="TCK615" s="83"/>
      <c r="TCL615" s="3"/>
      <c r="TCM615" s="10"/>
      <c r="TCN615" s="10"/>
      <c r="TCO615" s="10"/>
      <c r="TCP615" s="2"/>
      <c r="TCQ615" s="2"/>
      <c r="TCR615" s="2"/>
      <c r="TCS615" s="2"/>
      <c r="TCT615" s="2"/>
      <c r="TCU615" s="2"/>
      <c r="TCV615" s="2"/>
      <c r="TCW615" s="2"/>
      <c r="TCX615" s="2"/>
      <c r="TCY615" s="2"/>
      <c r="TCZ615" s="2"/>
      <c r="TDA615" s="35"/>
      <c r="TDB615" s="35"/>
      <c r="TDC615" s="35"/>
      <c r="TDD615" s="35"/>
      <c r="TDE615" s="2"/>
      <c r="TDF615" s="83"/>
      <c r="TDG615" s="3"/>
      <c r="TDH615" s="10"/>
      <c r="TDI615" s="10"/>
      <c r="TDJ615" s="10"/>
      <c r="TDK615" s="2"/>
      <c r="TDL615" s="2"/>
      <c r="TDM615" s="2"/>
      <c r="TDN615" s="2"/>
      <c r="TDO615" s="2"/>
      <c r="TDP615" s="2"/>
      <c r="TDQ615" s="2"/>
      <c r="TDR615" s="2"/>
      <c r="TDS615" s="2"/>
      <c r="TDT615" s="2"/>
      <c r="TDU615" s="2"/>
      <c r="TDV615" s="35"/>
      <c r="TDW615" s="35"/>
      <c r="TDX615" s="35"/>
      <c r="TDY615" s="35"/>
      <c r="TDZ615" s="2"/>
      <c r="TEA615" s="83"/>
      <c r="TEB615" s="3"/>
      <c r="TEC615" s="10"/>
      <c r="TED615" s="10"/>
      <c r="TEE615" s="10"/>
      <c r="TEF615" s="2"/>
      <c r="TEG615" s="2"/>
      <c r="TEH615" s="2"/>
      <c r="TEI615" s="2"/>
      <c r="TEJ615" s="2"/>
      <c r="TEK615" s="2"/>
      <c r="TEL615" s="2"/>
      <c r="TEM615" s="2"/>
      <c r="TEN615" s="2"/>
      <c r="TEO615" s="2"/>
      <c r="TEP615" s="2"/>
      <c r="TEQ615" s="35"/>
      <c r="TER615" s="35"/>
      <c r="TES615" s="35"/>
      <c r="TET615" s="35"/>
      <c r="TEU615" s="2"/>
      <c r="TEV615" s="83"/>
      <c r="TEW615" s="3"/>
      <c r="TEX615" s="10"/>
      <c r="TEY615" s="10"/>
      <c r="TEZ615" s="10"/>
      <c r="TFA615" s="2"/>
      <c r="TFB615" s="2"/>
      <c r="TFC615" s="2"/>
      <c r="TFD615" s="2"/>
      <c r="TFE615" s="2"/>
      <c r="TFF615" s="2"/>
      <c r="TFG615" s="2"/>
      <c r="TFH615" s="2"/>
      <c r="TFI615" s="2"/>
      <c r="TFJ615" s="2"/>
      <c r="TFK615" s="2"/>
      <c r="TFL615" s="35"/>
      <c r="TFM615" s="35"/>
      <c r="TFN615" s="35"/>
      <c r="TFO615" s="35"/>
      <c r="TFP615" s="2"/>
      <c r="TFQ615" s="83"/>
      <c r="TFR615" s="3"/>
      <c r="TFS615" s="10"/>
      <c r="TFT615" s="10"/>
      <c r="TFU615" s="10"/>
      <c r="TFV615" s="2"/>
      <c r="TFW615" s="2"/>
      <c r="TFX615" s="2"/>
      <c r="TFY615" s="2"/>
      <c r="TFZ615" s="2"/>
      <c r="TGA615" s="2"/>
      <c r="TGB615" s="2"/>
      <c r="TGC615" s="2"/>
      <c r="TGD615" s="2"/>
      <c r="TGE615" s="2"/>
      <c r="TGF615" s="2"/>
      <c r="TGG615" s="35"/>
      <c r="TGH615" s="35"/>
      <c r="TGI615" s="35"/>
      <c r="TGJ615" s="35"/>
      <c r="TGK615" s="2"/>
      <c r="TGL615" s="83"/>
      <c r="TGM615" s="3"/>
      <c r="TGN615" s="10"/>
      <c r="TGO615" s="10"/>
      <c r="TGP615" s="10"/>
      <c r="TGQ615" s="2"/>
      <c r="TGR615" s="2"/>
      <c r="TGS615" s="2"/>
      <c r="TGT615" s="2"/>
      <c r="TGU615" s="2"/>
      <c r="TGV615" s="2"/>
      <c r="TGW615" s="2"/>
      <c r="TGX615" s="2"/>
      <c r="TGY615" s="2"/>
      <c r="TGZ615" s="2"/>
      <c r="THA615" s="2"/>
      <c r="THB615" s="35"/>
      <c r="THC615" s="35"/>
      <c r="THD615" s="35"/>
      <c r="THE615" s="35"/>
      <c r="THF615" s="2"/>
      <c r="THG615" s="83"/>
      <c r="THH615" s="3"/>
      <c r="THI615" s="10"/>
      <c r="THJ615" s="10"/>
      <c r="THK615" s="10"/>
      <c r="THL615" s="2"/>
      <c r="THM615" s="2"/>
      <c r="THN615" s="2"/>
      <c r="THO615" s="2"/>
      <c r="THP615" s="2"/>
      <c r="THQ615" s="2"/>
      <c r="THR615" s="2"/>
      <c r="THS615" s="2"/>
      <c r="THT615" s="2"/>
      <c r="THU615" s="2"/>
      <c r="THV615" s="2"/>
      <c r="THW615" s="35"/>
      <c r="THX615" s="35"/>
      <c r="THY615" s="35"/>
      <c r="THZ615" s="35"/>
      <c r="TIA615" s="2"/>
      <c r="TIB615" s="83"/>
      <c r="TIC615" s="3"/>
      <c r="TID615" s="10"/>
      <c r="TIE615" s="10"/>
      <c r="TIF615" s="10"/>
      <c r="TIG615" s="2"/>
      <c r="TIH615" s="2"/>
      <c r="TII615" s="2"/>
      <c r="TIJ615" s="2"/>
      <c r="TIK615" s="2"/>
      <c r="TIL615" s="2"/>
      <c r="TIM615" s="2"/>
      <c r="TIN615" s="2"/>
      <c r="TIO615" s="2"/>
      <c r="TIP615" s="2"/>
      <c r="TIQ615" s="2"/>
      <c r="TIR615" s="35"/>
      <c r="TIS615" s="35"/>
      <c r="TIT615" s="35"/>
      <c r="TIU615" s="35"/>
      <c r="TIV615" s="2"/>
      <c r="TIW615" s="83"/>
      <c r="TIX615" s="3"/>
      <c r="TIY615" s="10"/>
      <c r="TIZ615" s="10"/>
      <c r="TJA615" s="10"/>
      <c r="TJB615" s="2"/>
      <c r="TJC615" s="2"/>
      <c r="TJD615" s="2"/>
      <c r="TJE615" s="2"/>
      <c r="TJF615" s="2"/>
      <c r="TJG615" s="2"/>
      <c r="TJH615" s="2"/>
      <c r="TJI615" s="2"/>
      <c r="TJJ615" s="2"/>
      <c r="TJK615" s="2"/>
      <c r="TJL615" s="2"/>
      <c r="TJM615" s="35"/>
      <c r="TJN615" s="35"/>
      <c r="TJO615" s="35"/>
      <c r="TJP615" s="35"/>
      <c r="TJQ615" s="2"/>
      <c r="TJR615" s="83"/>
      <c r="TJS615" s="3"/>
      <c r="TJT615" s="10"/>
      <c r="TJU615" s="10"/>
      <c r="TJV615" s="10"/>
      <c r="TJW615" s="2"/>
      <c r="TJX615" s="2"/>
      <c r="TJY615" s="2"/>
      <c r="TJZ615" s="2"/>
      <c r="TKA615" s="2"/>
      <c r="TKB615" s="2"/>
      <c r="TKC615" s="2"/>
      <c r="TKD615" s="2"/>
      <c r="TKE615" s="2"/>
      <c r="TKF615" s="2"/>
      <c r="TKG615" s="2"/>
      <c r="TKH615" s="35"/>
      <c r="TKI615" s="35"/>
      <c r="TKJ615" s="35"/>
      <c r="TKK615" s="35"/>
      <c r="TKL615" s="2"/>
      <c r="TKM615" s="83"/>
      <c r="TKN615" s="3"/>
      <c r="TKO615" s="10"/>
      <c r="TKP615" s="10"/>
      <c r="TKQ615" s="10"/>
      <c r="TKR615" s="2"/>
      <c r="TKS615" s="2"/>
      <c r="TKT615" s="2"/>
      <c r="TKU615" s="2"/>
      <c r="TKV615" s="2"/>
      <c r="TKW615" s="2"/>
      <c r="TKX615" s="2"/>
      <c r="TKY615" s="2"/>
      <c r="TKZ615" s="2"/>
      <c r="TLA615" s="2"/>
      <c r="TLB615" s="2"/>
      <c r="TLC615" s="35"/>
      <c r="TLD615" s="35"/>
      <c r="TLE615" s="35"/>
      <c r="TLF615" s="35"/>
      <c r="TLG615" s="2"/>
      <c r="TLH615" s="83"/>
      <c r="TLI615" s="3"/>
      <c r="TLJ615" s="10"/>
      <c r="TLK615" s="10"/>
      <c r="TLL615" s="10"/>
      <c r="TLM615" s="2"/>
      <c r="TLN615" s="2"/>
      <c r="TLO615" s="2"/>
      <c r="TLP615" s="2"/>
      <c r="TLQ615" s="2"/>
      <c r="TLR615" s="2"/>
      <c r="TLS615" s="2"/>
      <c r="TLT615" s="2"/>
      <c r="TLU615" s="2"/>
      <c r="TLV615" s="2"/>
      <c r="TLW615" s="2"/>
      <c r="TLX615" s="35"/>
      <c r="TLY615" s="35"/>
      <c r="TLZ615" s="35"/>
      <c r="TMA615" s="35"/>
      <c r="TMB615" s="2"/>
      <c r="TMC615" s="83"/>
      <c r="TMD615" s="3"/>
      <c r="TME615" s="10"/>
      <c r="TMF615" s="10"/>
      <c r="TMG615" s="10"/>
      <c r="TMH615" s="2"/>
      <c r="TMI615" s="2"/>
      <c r="TMJ615" s="2"/>
      <c r="TMK615" s="2"/>
      <c r="TML615" s="2"/>
      <c r="TMM615" s="2"/>
      <c r="TMN615" s="2"/>
      <c r="TMO615" s="2"/>
      <c r="TMP615" s="2"/>
      <c r="TMQ615" s="2"/>
      <c r="TMR615" s="2"/>
      <c r="TMS615" s="35"/>
      <c r="TMT615" s="35"/>
      <c r="TMU615" s="35"/>
      <c r="TMV615" s="35"/>
      <c r="TMW615" s="2"/>
      <c r="TMX615" s="83"/>
      <c r="TMY615" s="3"/>
      <c r="TMZ615" s="10"/>
      <c r="TNA615" s="10"/>
      <c r="TNB615" s="10"/>
      <c r="TNC615" s="2"/>
      <c r="TND615" s="2"/>
      <c r="TNE615" s="2"/>
      <c r="TNF615" s="2"/>
      <c r="TNG615" s="2"/>
      <c r="TNH615" s="2"/>
      <c r="TNI615" s="2"/>
      <c r="TNJ615" s="2"/>
      <c r="TNK615" s="2"/>
      <c r="TNL615" s="2"/>
      <c r="TNM615" s="2"/>
      <c r="TNN615" s="35"/>
      <c r="TNO615" s="35"/>
      <c r="TNP615" s="35"/>
      <c r="TNQ615" s="35"/>
      <c r="TNR615" s="2"/>
      <c r="TNS615" s="83"/>
      <c r="TNT615" s="3"/>
      <c r="TNU615" s="10"/>
      <c r="TNV615" s="10"/>
      <c r="TNW615" s="10"/>
      <c r="TNX615" s="2"/>
      <c r="TNY615" s="2"/>
      <c r="TNZ615" s="2"/>
      <c r="TOA615" s="2"/>
      <c r="TOB615" s="2"/>
      <c r="TOC615" s="2"/>
      <c r="TOD615" s="2"/>
      <c r="TOE615" s="2"/>
      <c r="TOF615" s="2"/>
      <c r="TOG615" s="2"/>
      <c r="TOH615" s="2"/>
      <c r="TOI615" s="35"/>
      <c r="TOJ615" s="35"/>
      <c r="TOK615" s="35"/>
      <c r="TOL615" s="35"/>
      <c r="TOM615" s="2"/>
      <c r="TON615" s="83"/>
      <c r="TOO615" s="3"/>
      <c r="TOP615" s="10"/>
      <c r="TOQ615" s="10"/>
      <c r="TOR615" s="10"/>
      <c r="TOS615" s="2"/>
      <c r="TOT615" s="2"/>
      <c r="TOU615" s="2"/>
      <c r="TOV615" s="2"/>
      <c r="TOW615" s="2"/>
      <c r="TOX615" s="2"/>
      <c r="TOY615" s="2"/>
      <c r="TOZ615" s="2"/>
      <c r="TPA615" s="2"/>
      <c r="TPB615" s="2"/>
      <c r="TPC615" s="2"/>
      <c r="TPD615" s="35"/>
      <c r="TPE615" s="35"/>
      <c r="TPF615" s="35"/>
      <c r="TPG615" s="35"/>
      <c r="TPH615" s="2"/>
      <c r="TPI615" s="83"/>
      <c r="TPJ615" s="3"/>
      <c r="TPK615" s="10"/>
      <c r="TPL615" s="10"/>
      <c r="TPM615" s="10"/>
      <c r="TPN615" s="2"/>
      <c r="TPO615" s="2"/>
      <c r="TPP615" s="2"/>
      <c r="TPQ615" s="2"/>
      <c r="TPR615" s="2"/>
      <c r="TPS615" s="2"/>
      <c r="TPT615" s="2"/>
      <c r="TPU615" s="2"/>
      <c r="TPV615" s="2"/>
      <c r="TPW615" s="2"/>
      <c r="TPX615" s="2"/>
      <c r="TPY615" s="35"/>
      <c r="TPZ615" s="35"/>
      <c r="TQA615" s="35"/>
      <c r="TQB615" s="35"/>
      <c r="TQC615" s="2"/>
      <c r="TQD615" s="83"/>
      <c r="TQE615" s="3"/>
      <c r="TQF615" s="10"/>
      <c r="TQG615" s="10"/>
      <c r="TQH615" s="10"/>
      <c r="TQI615" s="2"/>
      <c r="TQJ615" s="2"/>
      <c r="TQK615" s="2"/>
      <c r="TQL615" s="2"/>
      <c r="TQM615" s="2"/>
      <c r="TQN615" s="2"/>
      <c r="TQO615" s="2"/>
      <c r="TQP615" s="2"/>
      <c r="TQQ615" s="2"/>
      <c r="TQR615" s="2"/>
      <c r="TQS615" s="2"/>
      <c r="TQT615" s="35"/>
      <c r="TQU615" s="35"/>
      <c r="TQV615" s="35"/>
      <c r="TQW615" s="35"/>
      <c r="TQX615" s="2"/>
      <c r="TQY615" s="83"/>
      <c r="TQZ615" s="3"/>
      <c r="TRA615" s="10"/>
      <c r="TRB615" s="10"/>
      <c r="TRC615" s="10"/>
      <c r="TRD615" s="2"/>
      <c r="TRE615" s="2"/>
      <c r="TRF615" s="2"/>
      <c r="TRG615" s="2"/>
      <c r="TRH615" s="2"/>
      <c r="TRI615" s="2"/>
      <c r="TRJ615" s="2"/>
      <c r="TRK615" s="2"/>
      <c r="TRL615" s="2"/>
      <c r="TRM615" s="2"/>
      <c r="TRN615" s="2"/>
      <c r="TRO615" s="35"/>
      <c r="TRP615" s="35"/>
      <c r="TRQ615" s="35"/>
      <c r="TRR615" s="35"/>
      <c r="TRS615" s="2"/>
      <c r="TRT615" s="83"/>
      <c r="TRU615" s="3"/>
      <c r="TRV615" s="10"/>
      <c r="TRW615" s="10"/>
      <c r="TRX615" s="10"/>
      <c r="TRY615" s="2"/>
      <c r="TRZ615" s="2"/>
      <c r="TSA615" s="2"/>
      <c r="TSB615" s="2"/>
      <c r="TSC615" s="2"/>
      <c r="TSD615" s="2"/>
      <c r="TSE615" s="2"/>
      <c r="TSF615" s="2"/>
      <c r="TSG615" s="2"/>
      <c r="TSH615" s="2"/>
      <c r="TSI615" s="2"/>
      <c r="TSJ615" s="35"/>
      <c r="TSK615" s="35"/>
      <c r="TSL615" s="35"/>
      <c r="TSM615" s="35"/>
      <c r="TSN615" s="2"/>
      <c r="TSO615" s="83"/>
      <c r="TSP615" s="3"/>
      <c r="TSQ615" s="10"/>
      <c r="TSR615" s="10"/>
      <c r="TSS615" s="10"/>
      <c r="TST615" s="2"/>
      <c r="TSU615" s="2"/>
      <c r="TSV615" s="2"/>
      <c r="TSW615" s="2"/>
      <c r="TSX615" s="2"/>
      <c r="TSY615" s="2"/>
      <c r="TSZ615" s="2"/>
      <c r="TTA615" s="2"/>
      <c r="TTB615" s="2"/>
      <c r="TTC615" s="2"/>
      <c r="TTD615" s="2"/>
      <c r="TTE615" s="35"/>
      <c r="TTF615" s="35"/>
      <c r="TTG615" s="35"/>
      <c r="TTH615" s="35"/>
      <c r="TTI615" s="2"/>
      <c r="TTJ615" s="83"/>
      <c r="TTK615" s="3"/>
      <c r="TTL615" s="10"/>
      <c r="TTM615" s="10"/>
      <c r="TTN615" s="10"/>
      <c r="TTO615" s="2"/>
      <c r="TTP615" s="2"/>
      <c r="TTQ615" s="2"/>
      <c r="TTR615" s="2"/>
      <c r="TTS615" s="2"/>
      <c r="TTT615" s="2"/>
      <c r="TTU615" s="2"/>
      <c r="TTV615" s="2"/>
      <c r="TTW615" s="2"/>
      <c r="TTX615" s="2"/>
      <c r="TTY615" s="2"/>
      <c r="TTZ615" s="35"/>
      <c r="TUA615" s="35"/>
      <c r="TUB615" s="35"/>
      <c r="TUC615" s="35"/>
      <c r="TUD615" s="2"/>
      <c r="TUE615" s="83"/>
      <c r="TUF615" s="3"/>
      <c r="TUG615" s="10"/>
      <c r="TUH615" s="10"/>
      <c r="TUI615" s="10"/>
      <c r="TUJ615" s="2"/>
      <c r="TUK615" s="2"/>
      <c r="TUL615" s="2"/>
      <c r="TUM615" s="2"/>
      <c r="TUN615" s="2"/>
      <c r="TUO615" s="2"/>
      <c r="TUP615" s="2"/>
      <c r="TUQ615" s="2"/>
      <c r="TUR615" s="2"/>
      <c r="TUS615" s="2"/>
      <c r="TUT615" s="2"/>
      <c r="TUU615" s="35"/>
      <c r="TUV615" s="35"/>
      <c r="TUW615" s="35"/>
      <c r="TUX615" s="35"/>
      <c r="TUY615" s="2"/>
      <c r="TUZ615" s="83"/>
      <c r="TVA615" s="3"/>
      <c r="TVB615" s="10"/>
      <c r="TVC615" s="10"/>
      <c r="TVD615" s="10"/>
      <c r="TVE615" s="2"/>
      <c r="TVF615" s="2"/>
      <c r="TVG615" s="2"/>
      <c r="TVH615" s="2"/>
      <c r="TVI615" s="2"/>
      <c r="TVJ615" s="2"/>
      <c r="TVK615" s="2"/>
      <c r="TVL615" s="2"/>
      <c r="TVM615" s="2"/>
      <c r="TVN615" s="2"/>
      <c r="TVO615" s="2"/>
      <c r="TVP615" s="35"/>
      <c r="TVQ615" s="35"/>
      <c r="TVR615" s="35"/>
      <c r="TVS615" s="35"/>
      <c r="TVT615" s="2"/>
      <c r="TVU615" s="83"/>
      <c r="TVV615" s="3"/>
      <c r="TVW615" s="10"/>
      <c r="TVX615" s="10"/>
      <c r="TVY615" s="10"/>
      <c r="TVZ615" s="2"/>
      <c r="TWA615" s="2"/>
      <c r="TWB615" s="2"/>
      <c r="TWC615" s="2"/>
      <c r="TWD615" s="2"/>
      <c r="TWE615" s="2"/>
      <c r="TWF615" s="2"/>
      <c r="TWG615" s="2"/>
      <c r="TWH615" s="2"/>
      <c r="TWI615" s="2"/>
      <c r="TWJ615" s="2"/>
      <c r="TWK615" s="35"/>
      <c r="TWL615" s="35"/>
      <c r="TWM615" s="35"/>
      <c r="TWN615" s="35"/>
      <c r="TWO615" s="2"/>
      <c r="TWP615" s="83"/>
      <c r="TWQ615" s="3"/>
      <c r="TWR615" s="10"/>
      <c r="TWS615" s="10"/>
      <c r="TWT615" s="10"/>
      <c r="TWU615" s="2"/>
      <c r="TWV615" s="2"/>
      <c r="TWW615" s="2"/>
      <c r="TWX615" s="2"/>
      <c r="TWY615" s="2"/>
      <c r="TWZ615" s="2"/>
      <c r="TXA615" s="2"/>
      <c r="TXB615" s="2"/>
      <c r="TXC615" s="2"/>
      <c r="TXD615" s="2"/>
      <c r="TXE615" s="2"/>
      <c r="TXF615" s="35"/>
      <c r="TXG615" s="35"/>
      <c r="TXH615" s="35"/>
      <c r="TXI615" s="35"/>
      <c r="TXJ615" s="2"/>
      <c r="TXK615" s="83"/>
      <c r="TXL615" s="3"/>
      <c r="TXM615" s="10"/>
      <c r="TXN615" s="10"/>
      <c r="TXO615" s="10"/>
      <c r="TXP615" s="2"/>
      <c r="TXQ615" s="2"/>
      <c r="TXR615" s="2"/>
      <c r="TXS615" s="2"/>
      <c r="TXT615" s="2"/>
      <c r="TXU615" s="2"/>
      <c r="TXV615" s="2"/>
      <c r="TXW615" s="2"/>
      <c r="TXX615" s="2"/>
      <c r="TXY615" s="2"/>
      <c r="TXZ615" s="2"/>
      <c r="TYA615" s="35"/>
      <c r="TYB615" s="35"/>
      <c r="TYC615" s="35"/>
      <c r="TYD615" s="35"/>
      <c r="TYE615" s="2"/>
      <c r="TYF615" s="83"/>
      <c r="TYG615" s="3"/>
      <c r="TYH615" s="10"/>
      <c r="TYI615" s="10"/>
      <c r="TYJ615" s="10"/>
      <c r="TYK615" s="2"/>
      <c r="TYL615" s="2"/>
      <c r="TYM615" s="2"/>
      <c r="TYN615" s="2"/>
      <c r="TYO615" s="2"/>
      <c r="TYP615" s="2"/>
      <c r="TYQ615" s="2"/>
      <c r="TYR615" s="2"/>
      <c r="TYS615" s="2"/>
      <c r="TYT615" s="2"/>
      <c r="TYU615" s="2"/>
      <c r="TYV615" s="35"/>
      <c r="TYW615" s="35"/>
      <c r="TYX615" s="35"/>
      <c r="TYY615" s="35"/>
      <c r="TYZ615" s="2"/>
      <c r="TZA615" s="83"/>
      <c r="TZB615" s="3"/>
      <c r="TZC615" s="10"/>
      <c r="TZD615" s="10"/>
      <c r="TZE615" s="10"/>
      <c r="TZF615" s="2"/>
      <c r="TZG615" s="2"/>
      <c r="TZH615" s="2"/>
      <c r="TZI615" s="2"/>
      <c r="TZJ615" s="2"/>
      <c r="TZK615" s="2"/>
      <c r="TZL615" s="2"/>
      <c r="TZM615" s="2"/>
      <c r="TZN615" s="2"/>
      <c r="TZO615" s="2"/>
      <c r="TZP615" s="2"/>
      <c r="TZQ615" s="35"/>
      <c r="TZR615" s="35"/>
      <c r="TZS615" s="35"/>
      <c r="TZT615" s="35"/>
      <c r="TZU615" s="2"/>
      <c r="TZV615" s="83"/>
      <c r="TZW615" s="3"/>
      <c r="TZX615" s="10"/>
      <c r="TZY615" s="10"/>
      <c r="TZZ615" s="10"/>
      <c r="UAA615" s="2"/>
      <c r="UAB615" s="2"/>
      <c r="UAC615" s="2"/>
      <c r="UAD615" s="2"/>
      <c r="UAE615" s="2"/>
      <c r="UAF615" s="2"/>
      <c r="UAG615" s="2"/>
      <c r="UAH615" s="2"/>
      <c r="UAI615" s="2"/>
      <c r="UAJ615" s="2"/>
      <c r="UAK615" s="2"/>
      <c r="UAL615" s="35"/>
      <c r="UAM615" s="35"/>
      <c r="UAN615" s="35"/>
      <c r="UAO615" s="35"/>
      <c r="UAP615" s="2"/>
      <c r="UAQ615" s="83"/>
      <c r="UAR615" s="3"/>
      <c r="UAS615" s="10"/>
      <c r="UAT615" s="10"/>
      <c r="UAU615" s="10"/>
      <c r="UAV615" s="2"/>
      <c r="UAW615" s="2"/>
      <c r="UAX615" s="2"/>
      <c r="UAY615" s="2"/>
      <c r="UAZ615" s="2"/>
      <c r="UBA615" s="2"/>
      <c r="UBB615" s="2"/>
      <c r="UBC615" s="2"/>
      <c r="UBD615" s="2"/>
      <c r="UBE615" s="2"/>
      <c r="UBF615" s="2"/>
      <c r="UBG615" s="35"/>
      <c r="UBH615" s="35"/>
      <c r="UBI615" s="35"/>
      <c r="UBJ615" s="35"/>
      <c r="UBK615" s="2"/>
      <c r="UBL615" s="83"/>
      <c r="UBM615" s="3"/>
      <c r="UBN615" s="10"/>
      <c r="UBO615" s="10"/>
      <c r="UBP615" s="10"/>
      <c r="UBQ615" s="2"/>
      <c r="UBR615" s="2"/>
      <c r="UBS615" s="2"/>
      <c r="UBT615" s="2"/>
      <c r="UBU615" s="2"/>
      <c r="UBV615" s="2"/>
      <c r="UBW615" s="2"/>
      <c r="UBX615" s="2"/>
      <c r="UBY615" s="2"/>
      <c r="UBZ615" s="2"/>
      <c r="UCA615" s="2"/>
      <c r="UCB615" s="35"/>
      <c r="UCC615" s="35"/>
      <c r="UCD615" s="35"/>
      <c r="UCE615" s="35"/>
      <c r="UCF615" s="2"/>
      <c r="UCG615" s="83"/>
      <c r="UCH615" s="3"/>
      <c r="UCI615" s="10"/>
      <c r="UCJ615" s="10"/>
      <c r="UCK615" s="10"/>
      <c r="UCL615" s="2"/>
      <c r="UCM615" s="2"/>
      <c r="UCN615" s="2"/>
      <c r="UCO615" s="2"/>
      <c r="UCP615" s="2"/>
      <c r="UCQ615" s="2"/>
      <c r="UCR615" s="2"/>
      <c r="UCS615" s="2"/>
      <c r="UCT615" s="2"/>
      <c r="UCU615" s="2"/>
      <c r="UCV615" s="2"/>
      <c r="UCW615" s="35"/>
      <c r="UCX615" s="35"/>
      <c r="UCY615" s="35"/>
      <c r="UCZ615" s="35"/>
      <c r="UDA615" s="2"/>
      <c r="UDB615" s="83"/>
      <c r="UDC615" s="3"/>
      <c r="UDD615" s="10"/>
      <c r="UDE615" s="10"/>
      <c r="UDF615" s="10"/>
      <c r="UDG615" s="2"/>
      <c r="UDH615" s="2"/>
      <c r="UDI615" s="2"/>
      <c r="UDJ615" s="2"/>
      <c r="UDK615" s="2"/>
      <c r="UDL615" s="2"/>
      <c r="UDM615" s="2"/>
      <c r="UDN615" s="2"/>
      <c r="UDO615" s="2"/>
      <c r="UDP615" s="2"/>
      <c r="UDQ615" s="2"/>
      <c r="UDR615" s="35"/>
      <c r="UDS615" s="35"/>
      <c r="UDT615" s="35"/>
      <c r="UDU615" s="35"/>
      <c r="UDV615" s="2"/>
      <c r="UDW615" s="83"/>
      <c r="UDX615" s="3"/>
      <c r="UDY615" s="10"/>
      <c r="UDZ615" s="10"/>
      <c r="UEA615" s="10"/>
      <c r="UEB615" s="2"/>
      <c r="UEC615" s="2"/>
      <c r="UED615" s="2"/>
      <c r="UEE615" s="2"/>
      <c r="UEF615" s="2"/>
      <c r="UEG615" s="2"/>
      <c r="UEH615" s="2"/>
      <c r="UEI615" s="2"/>
      <c r="UEJ615" s="2"/>
      <c r="UEK615" s="2"/>
      <c r="UEL615" s="2"/>
      <c r="UEM615" s="35"/>
      <c r="UEN615" s="35"/>
      <c r="UEO615" s="35"/>
      <c r="UEP615" s="35"/>
      <c r="UEQ615" s="2"/>
      <c r="UER615" s="83"/>
      <c r="UES615" s="3"/>
      <c r="UET615" s="10"/>
      <c r="UEU615" s="10"/>
      <c r="UEV615" s="10"/>
      <c r="UEW615" s="2"/>
      <c r="UEX615" s="2"/>
      <c r="UEY615" s="2"/>
      <c r="UEZ615" s="2"/>
      <c r="UFA615" s="2"/>
      <c r="UFB615" s="2"/>
      <c r="UFC615" s="2"/>
      <c r="UFD615" s="2"/>
      <c r="UFE615" s="2"/>
      <c r="UFF615" s="2"/>
      <c r="UFG615" s="2"/>
      <c r="UFH615" s="35"/>
      <c r="UFI615" s="35"/>
      <c r="UFJ615" s="35"/>
      <c r="UFK615" s="35"/>
      <c r="UFL615" s="2"/>
      <c r="UFM615" s="83"/>
      <c r="UFN615" s="3"/>
      <c r="UFO615" s="10"/>
      <c r="UFP615" s="10"/>
      <c r="UFQ615" s="10"/>
      <c r="UFR615" s="2"/>
      <c r="UFS615" s="2"/>
      <c r="UFT615" s="2"/>
      <c r="UFU615" s="2"/>
      <c r="UFV615" s="2"/>
      <c r="UFW615" s="2"/>
      <c r="UFX615" s="2"/>
      <c r="UFY615" s="2"/>
      <c r="UFZ615" s="2"/>
      <c r="UGA615" s="2"/>
      <c r="UGB615" s="2"/>
      <c r="UGC615" s="35"/>
      <c r="UGD615" s="35"/>
      <c r="UGE615" s="35"/>
      <c r="UGF615" s="35"/>
      <c r="UGG615" s="2"/>
      <c r="UGH615" s="83"/>
      <c r="UGI615" s="3"/>
      <c r="UGJ615" s="10"/>
      <c r="UGK615" s="10"/>
      <c r="UGL615" s="10"/>
      <c r="UGM615" s="2"/>
      <c r="UGN615" s="2"/>
      <c r="UGO615" s="2"/>
      <c r="UGP615" s="2"/>
      <c r="UGQ615" s="2"/>
      <c r="UGR615" s="2"/>
      <c r="UGS615" s="2"/>
      <c r="UGT615" s="2"/>
      <c r="UGU615" s="2"/>
      <c r="UGV615" s="2"/>
      <c r="UGW615" s="2"/>
      <c r="UGX615" s="35"/>
      <c r="UGY615" s="35"/>
      <c r="UGZ615" s="35"/>
      <c r="UHA615" s="35"/>
      <c r="UHB615" s="2"/>
      <c r="UHC615" s="83"/>
      <c r="UHD615" s="3"/>
      <c r="UHE615" s="10"/>
      <c r="UHF615" s="10"/>
      <c r="UHG615" s="10"/>
      <c r="UHH615" s="2"/>
      <c r="UHI615" s="2"/>
      <c r="UHJ615" s="2"/>
      <c r="UHK615" s="2"/>
      <c r="UHL615" s="2"/>
      <c r="UHM615" s="2"/>
      <c r="UHN615" s="2"/>
      <c r="UHO615" s="2"/>
      <c r="UHP615" s="2"/>
      <c r="UHQ615" s="2"/>
      <c r="UHR615" s="2"/>
      <c r="UHS615" s="35"/>
      <c r="UHT615" s="35"/>
      <c r="UHU615" s="35"/>
      <c r="UHV615" s="35"/>
      <c r="UHW615" s="2"/>
      <c r="UHX615" s="83"/>
      <c r="UHY615" s="3"/>
      <c r="UHZ615" s="10"/>
      <c r="UIA615" s="10"/>
      <c r="UIB615" s="10"/>
      <c r="UIC615" s="2"/>
      <c r="UID615" s="2"/>
      <c r="UIE615" s="2"/>
      <c r="UIF615" s="2"/>
      <c r="UIG615" s="2"/>
      <c r="UIH615" s="2"/>
      <c r="UII615" s="2"/>
      <c r="UIJ615" s="2"/>
      <c r="UIK615" s="2"/>
      <c r="UIL615" s="2"/>
      <c r="UIM615" s="2"/>
      <c r="UIN615" s="35"/>
      <c r="UIO615" s="35"/>
      <c r="UIP615" s="35"/>
      <c r="UIQ615" s="35"/>
      <c r="UIR615" s="2"/>
      <c r="UIS615" s="83"/>
      <c r="UIT615" s="3"/>
      <c r="UIU615" s="10"/>
      <c r="UIV615" s="10"/>
      <c r="UIW615" s="10"/>
      <c r="UIX615" s="2"/>
      <c r="UIY615" s="2"/>
      <c r="UIZ615" s="2"/>
      <c r="UJA615" s="2"/>
      <c r="UJB615" s="2"/>
      <c r="UJC615" s="2"/>
      <c r="UJD615" s="2"/>
      <c r="UJE615" s="2"/>
      <c r="UJF615" s="2"/>
      <c r="UJG615" s="2"/>
      <c r="UJH615" s="2"/>
      <c r="UJI615" s="35"/>
      <c r="UJJ615" s="35"/>
      <c r="UJK615" s="35"/>
      <c r="UJL615" s="35"/>
      <c r="UJM615" s="2"/>
      <c r="UJN615" s="83"/>
      <c r="UJO615" s="3"/>
      <c r="UJP615" s="10"/>
      <c r="UJQ615" s="10"/>
      <c r="UJR615" s="10"/>
      <c r="UJS615" s="2"/>
      <c r="UJT615" s="2"/>
      <c r="UJU615" s="2"/>
      <c r="UJV615" s="2"/>
      <c r="UJW615" s="2"/>
      <c r="UJX615" s="2"/>
      <c r="UJY615" s="2"/>
      <c r="UJZ615" s="2"/>
      <c r="UKA615" s="2"/>
      <c r="UKB615" s="2"/>
      <c r="UKC615" s="2"/>
      <c r="UKD615" s="35"/>
      <c r="UKE615" s="35"/>
      <c r="UKF615" s="35"/>
      <c r="UKG615" s="35"/>
      <c r="UKH615" s="2"/>
      <c r="UKI615" s="83"/>
      <c r="UKJ615" s="3"/>
      <c r="UKK615" s="10"/>
      <c r="UKL615" s="10"/>
      <c r="UKM615" s="10"/>
      <c r="UKN615" s="2"/>
      <c r="UKO615" s="2"/>
      <c r="UKP615" s="2"/>
      <c r="UKQ615" s="2"/>
      <c r="UKR615" s="2"/>
      <c r="UKS615" s="2"/>
      <c r="UKT615" s="2"/>
      <c r="UKU615" s="2"/>
      <c r="UKV615" s="2"/>
      <c r="UKW615" s="2"/>
      <c r="UKX615" s="2"/>
      <c r="UKY615" s="35"/>
      <c r="UKZ615" s="35"/>
      <c r="ULA615" s="35"/>
      <c r="ULB615" s="35"/>
      <c r="ULC615" s="2"/>
      <c r="ULD615" s="83"/>
      <c r="ULE615" s="3"/>
      <c r="ULF615" s="10"/>
      <c r="ULG615" s="10"/>
      <c r="ULH615" s="10"/>
      <c r="ULI615" s="2"/>
      <c r="ULJ615" s="2"/>
      <c r="ULK615" s="2"/>
      <c r="ULL615" s="2"/>
      <c r="ULM615" s="2"/>
      <c r="ULN615" s="2"/>
      <c r="ULO615" s="2"/>
      <c r="ULP615" s="2"/>
      <c r="ULQ615" s="2"/>
      <c r="ULR615" s="2"/>
      <c r="ULS615" s="2"/>
      <c r="ULT615" s="35"/>
      <c r="ULU615" s="35"/>
      <c r="ULV615" s="35"/>
      <c r="ULW615" s="35"/>
      <c r="ULX615" s="2"/>
      <c r="ULY615" s="83"/>
      <c r="ULZ615" s="3"/>
      <c r="UMA615" s="10"/>
      <c r="UMB615" s="10"/>
      <c r="UMC615" s="10"/>
      <c r="UMD615" s="2"/>
      <c r="UME615" s="2"/>
      <c r="UMF615" s="2"/>
      <c r="UMG615" s="2"/>
      <c r="UMH615" s="2"/>
      <c r="UMI615" s="2"/>
      <c r="UMJ615" s="2"/>
      <c r="UMK615" s="2"/>
      <c r="UML615" s="2"/>
      <c r="UMM615" s="2"/>
      <c r="UMN615" s="2"/>
      <c r="UMO615" s="35"/>
      <c r="UMP615" s="35"/>
      <c r="UMQ615" s="35"/>
      <c r="UMR615" s="35"/>
      <c r="UMS615" s="2"/>
      <c r="UMT615" s="83"/>
      <c r="UMU615" s="3"/>
      <c r="UMV615" s="10"/>
      <c r="UMW615" s="10"/>
      <c r="UMX615" s="10"/>
      <c r="UMY615" s="2"/>
      <c r="UMZ615" s="2"/>
      <c r="UNA615" s="2"/>
      <c r="UNB615" s="2"/>
      <c r="UNC615" s="2"/>
      <c r="UND615" s="2"/>
      <c r="UNE615" s="2"/>
      <c r="UNF615" s="2"/>
      <c r="UNG615" s="2"/>
      <c r="UNH615" s="2"/>
      <c r="UNI615" s="2"/>
      <c r="UNJ615" s="35"/>
      <c r="UNK615" s="35"/>
      <c r="UNL615" s="35"/>
      <c r="UNM615" s="35"/>
      <c r="UNN615" s="2"/>
      <c r="UNO615" s="83"/>
      <c r="UNP615" s="3"/>
      <c r="UNQ615" s="10"/>
      <c r="UNR615" s="10"/>
      <c r="UNS615" s="10"/>
      <c r="UNT615" s="2"/>
      <c r="UNU615" s="2"/>
      <c r="UNV615" s="2"/>
      <c r="UNW615" s="2"/>
      <c r="UNX615" s="2"/>
      <c r="UNY615" s="2"/>
      <c r="UNZ615" s="2"/>
      <c r="UOA615" s="2"/>
      <c r="UOB615" s="2"/>
      <c r="UOC615" s="2"/>
      <c r="UOD615" s="2"/>
      <c r="UOE615" s="35"/>
      <c r="UOF615" s="35"/>
      <c r="UOG615" s="35"/>
      <c r="UOH615" s="35"/>
      <c r="UOI615" s="2"/>
      <c r="UOJ615" s="83"/>
      <c r="UOK615" s="3"/>
      <c r="UOL615" s="10"/>
      <c r="UOM615" s="10"/>
      <c r="UON615" s="10"/>
      <c r="UOO615" s="2"/>
      <c r="UOP615" s="2"/>
      <c r="UOQ615" s="2"/>
      <c r="UOR615" s="2"/>
      <c r="UOS615" s="2"/>
      <c r="UOT615" s="2"/>
      <c r="UOU615" s="2"/>
      <c r="UOV615" s="2"/>
      <c r="UOW615" s="2"/>
      <c r="UOX615" s="2"/>
      <c r="UOY615" s="2"/>
      <c r="UOZ615" s="35"/>
      <c r="UPA615" s="35"/>
      <c r="UPB615" s="35"/>
      <c r="UPC615" s="35"/>
      <c r="UPD615" s="2"/>
      <c r="UPE615" s="83"/>
      <c r="UPF615" s="3"/>
      <c r="UPG615" s="10"/>
      <c r="UPH615" s="10"/>
      <c r="UPI615" s="10"/>
      <c r="UPJ615" s="2"/>
      <c r="UPK615" s="2"/>
      <c r="UPL615" s="2"/>
      <c r="UPM615" s="2"/>
      <c r="UPN615" s="2"/>
      <c r="UPO615" s="2"/>
      <c r="UPP615" s="2"/>
      <c r="UPQ615" s="2"/>
      <c r="UPR615" s="2"/>
      <c r="UPS615" s="2"/>
      <c r="UPT615" s="2"/>
      <c r="UPU615" s="35"/>
      <c r="UPV615" s="35"/>
      <c r="UPW615" s="35"/>
      <c r="UPX615" s="35"/>
      <c r="UPY615" s="2"/>
      <c r="UPZ615" s="83"/>
      <c r="UQA615" s="3"/>
      <c r="UQB615" s="10"/>
      <c r="UQC615" s="10"/>
      <c r="UQD615" s="10"/>
      <c r="UQE615" s="2"/>
      <c r="UQF615" s="2"/>
      <c r="UQG615" s="2"/>
      <c r="UQH615" s="2"/>
      <c r="UQI615" s="2"/>
      <c r="UQJ615" s="2"/>
      <c r="UQK615" s="2"/>
      <c r="UQL615" s="2"/>
      <c r="UQM615" s="2"/>
      <c r="UQN615" s="2"/>
      <c r="UQO615" s="2"/>
      <c r="UQP615" s="35"/>
      <c r="UQQ615" s="35"/>
      <c r="UQR615" s="35"/>
      <c r="UQS615" s="35"/>
      <c r="UQT615" s="2"/>
      <c r="UQU615" s="83"/>
      <c r="UQV615" s="3"/>
      <c r="UQW615" s="10"/>
      <c r="UQX615" s="10"/>
      <c r="UQY615" s="10"/>
      <c r="UQZ615" s="2"/>
      <c r="URA615" s="2"/>
      <c r="URB615" s="2"/>
      <c r="URC615" s="2"/>
      <c r="URD615" s="2"/>
      <c r="URE615" s="2"/>
      <c r="URF615" s="2"/>
      <c r="URG615" s="2"/>
      <c r="URH615" s="2"/>
      <c r="URI615" s="2"/>
      <c r="URJ615" s="2"/>
      <c r="URK615" s="35"/>
      <c r="URL615" s="35"/>
      <c r="URM615" s="35"/>
      <c r="URN615" s="35"/>
      <c r="URO615" s="2"/>
      <c r="URP615" s="83"/>
      <c r="URQ615" s="3"/>
      <c r="URR615" s="10"/>
      <c r="URS615" s="10"/>
      <c r="URT615" s="10"/>
      <c r="URU615" s="2"/>
      <c r="URV615" s="2"/>
      <c r="URW615" s="2"/>
      <c r="URX615" s="2"/>
      <c r="URY615" s="2"/>
      <c r="URZ615" s="2"/>
      <c r="USA615" s="2"/>
      <c r="USB615" s="2"/>
      <c r="USC615" s="2"/>
      <c r="USD615" s="2"/>
      <c r="USE615" s="2"/>
      <c r="USF615" s="35"/>
      <c r="USG615" s="35"/>
      <c r="USH615" s="35"/>
      <c r="USI615" s="35"/>
      <c r="USJ615" s="2"/>
      <c r="USK615" s="83"/>
      <c r="USL615" s="3"/>
      <c r="USM615" s="10"/>
      <c r="USN615" s="10"/>
      <c r="USO615" s="10"/>
      <c r="USP615" s="2"/>
      <c r="USQ615" s="2"/>
      <c r="USR615" s="2"/>
      <c r="USS615" s="2"/>
      <c r="UST615" s="2"/>
      <c r="USU615" s="2"/>
      <c r="USV615" s="2"/>
      <c r="USW615" s="2"/>
      <c r="USX615" s="2"/>
      <c r="USY615" s="2"/>
      <c r="USZ615" s="2"/>
      <c r="UTA615" s="35"/>
      <c r="UTB615" s="35"/>
      <c r="UTC615" s="35"/>
      <c r="UTD615" s="35"/>
      <c r="UTE615" s="2"/>
      <c r="UTF615" s="83"/>
      <c r="UTG615" s="3"/>
      <c r="UTH615" s="10"/>
      <c r="UTI615" s="10"/>
      <c r="UTJ615" s="10"/>
      <c r="UTK615" s="2"/>
      <c r="UTL615" s="2"/>
      <c r="UTM615" s="2"/>
      <c r="UTN615" s="2"/>
      <c r="UTO615" s="2"/>
      <c r="UTP615" s="2"/>
      <c r="UTQ615" s="2"/>
      <c r="UTR615" s="2"/>
      <c r="UTS615" s="2"/>
      <c r="UTT615" s="2"/>
      <c r="UTU615" s="2"/>
      <c r="UTV615" s="35"/>
      <c r="UTW615" s="35"/>
      <c r="UTX615" s="35"/>
      <c r="UTY615" s="35"/>
      <c r="UTZ615" s="2"/>
      <c r="UUA615" s="83"/>
      <c r="UUB615" s="3"/>
      <c r="UUC615" s="10"/>
      <c r="UUD615" s="10"/>
      <c r="UUE615" s="10"/>
      <c r="UUF615" s="2"/>
      <c r="UUG615" s="2"/>
      <c r="UUH615" s="2"/>
      <c r="UUI615" s="2"/>
      <c r="UUJ615" s="2"/>
      <c r="UUK615" s="2"/>
      <c r="UUL615" s="2"/>
      <c r="UUM615" s="2"/>
      <c r="UUN615" s="2"/>
      <c r="UUO615" s="2"/>
      <c r="UUP615" s="2"/>
      <c r="UUQ615" s="35"/>
      <c r="UUR615" s="35"/>
      <c r="UUS615" s="35"/>
      <c r="UUT615" s="35"/>
      <c r="UUU615" s="2"/>
      <c r="UUV615" s="83"/>
      <c r="UUW615" s="3"/>
      <c r="UUX615" s="10"/>
      <c r="UUY615" s="10"/>
      <c r="UUZ615" s="10"/>
      <c r="UVA615" s="2"/>
      <c r="UVB615" s="2"/>
      <c r="UVC615" s="2"/>
      <c r="UVD615" s="2"/>
      <c r="UVE615" s="2"/>
      <c r="UVF615" s="2"/>
      <c r="UVG615" s="2"/>
      <c r="UVH615" s="2"/>
      <c r="UVI615" s="2"/>
      <c r="UVJ615" s="2"/>
      <c r="UVK615" s="2"/>
      <c r="UVL615" s="35"/>
      <c r="UVM615" s="35"/>
      <c r="UVN615" s="35"/>
      <c r="UVO615" s="35"/>
      <c r="UVP615" s="2"/>
      <c r="UVQ615" s="83"/>
      <c r="UVR615" s="3"/>
      <c r="UVS615" s="10"/>
      <c r="UVT615" s="10"/>
      <c r="UVU615" s="10"/>
      <c r="UVV615" s="2"/>
      <c r="UVW615" s="2"/>
      <c r="UVX615" s="2"/>
      <c r="UVY615" s="2"/>
      <c r="UVZ615" s="2"/>
      <c r="UWA615" s="2"/>
      <c r="UWB615" s="2"/>
      <c r="UWC615" s="2"/>
      <c r="UWD615" s="2"/>
      <c r="UWE615" s="2"/>
      <c r="UWF615" s="2"/>
      <c r="UWG615" s="35"/>
      <c r="UWH615" s="35"/>
      <c r="UWI615" s="35"/>
      <c r="UWJ615" s="35"/>
      <c r="UWK615" s="2"/>
      <c r="UWL615" s="83"/>
      <c r="UWM615" s="3"/>
      <c r="UWN615" s="10"/>
      <c r="UWO615" s="10"/>
      <c r="UWP615" s="10"/>
      <c r="UWQ615" s="2"/>
      <c r="UWR615" s="2"/>
      <c r="UWS615" s="2"/>
      <c r="UWT615" s="2"/>
      <c r="UWU615" s="2"/>
      <c r="UWV615" s="2"/>
      <c r="UWW615" s="2"/>
      <c r="UWX615" s="2"/>
      <c r="UWY615" s="2"/>
      <c r="UWZ615" s="2"/>
      <c r="UXA615" s="2"/>
      <c r="UXB615" s="35"/>
      <c r="UXC615" s="35"/>
      <c r="UXD615" s="35"/>
      <c r="UXE615" s="35"/>
      <c r="UXF615" s="2"/>
      <c r="UXG615" s="83"/>
      <c r="UXH615" s="3"/>
      <c r="UXI615" s="10"/>
      <c r="UXJ615" s="10"/>
      <c r="UXK615" s="10"/>
      <c r="UXL615" s="2"/>
      <c r="UXM615" s="2"/>
      <c r="UXN615" s="2"/>
      <c r="UXO615" s="2"/>
      <c r="UXP615" s="2"/>
      <c r="UXQ615" s="2"/>
      <c r="UXR615" s="2"/>
      <c r="UXS615" s="2"/>
      <c r="UXT615" s="2"/>
      <c r="UXU615" s="2"/>
      <c r="UXV615" s="2"/>
      <c r="UXW615" s="35"/>
      <c r="UXX615" s="35"/>
      <c r="UXY615" s="35"/>
      <c r="UXZ615" s="35"/>
      <c r="UYA615" s="2"/>
      <c r="UYB615" s="83"/>
      <c r="UYC615" s="3"/>
      <c r="UYD615" s="10"/>
      <c r="UYE615" s="10"/>
      <c r="UYF615" s="10"/>
      <c r="UYG615" s="2"/>
      <c r="UYH615" s="2"/>
      <c r="UYI615" s="2"/>
      <c r="UYJ615" s="2"/>
      <c r="UYK615" s="2"/>
      <c r="UYL615" s="2"/>
      <c r="UYM615" s="2"/>
      <c r="UYN615" s="2"/>
      <c r="UYO615" s="2"/>
      <c r="UYP615" s="2"/>
      <c r="UYQ615" s="2"/>
      <c r="UYR615" s="35"/>
      <c r="UYS615" s="35"/>
      <c r="UYT615" s="35"/>
      <c r="UYU615" s="35"/>
      <c r="UYV615" s="2"/>
      <c r="UYW615" s="83"/>
      <c r="UYX615" s="3"/>
      <c r="UYY615" s="10"/>
      <c r="UYZ615" s="10"/>
      <c r="UZA615" s="10"/>
      <c r="UZB615" s="2"/>
      <c r="UZC615" s="2"/>
      <c r="UZD615" s="2"/>
      <c r="UZE615" s="2"/>
      <c r="UZF615" s="2"/>
      <c r="UZG615" s="2"/>
      <c r="UZH615" s="2"/>
      <c r="UZI615" s="2"/>
      <c r="UZJ615" s="2"/>
      <c r="UZK615" s="2"/>
      <c r="UZL615" s="2"/>
      <c r="UZM615" s="35"/>
      <c r="UZN615" s="35"/>
      <c r="UZO615" s="35"/>
      <c r="UZP615" s="35"/>
      <c r="UZQ615" s="2"/>
      <c r="UZR615" s="83"/>
      <c r="UZS615" s="3"/>
      <c r="UZT615" s="10"/>
      <c r="UZU615" s="10"/>
      <c r="UZV615" s="10"/>
      <c r="UZW615" s="2"/>
      <c r="UZX615" s="2"/>
      <c r="UZY615" s="2"/>
      <c r="UZZ615" s="2"/>
      <c r="VAA615" s="2"/>
      <c r="VAB615" s="2"/>
      <c r="VAC615" s="2"/>
      <c r="VAD615" s="2"/>
      <c r="VAE615" s="2"/>
      <c r="VAF615" s="2"/>
      <c r="VAG615" s="2"/>
      <c r="VAH615" s="35"/>
      <c r="VAI615" s="35"/>
      <c r="VAJ615" s="35"/>
      <c r="VAK615" s="35"/>
      <c r="VAL615" s="2"/>
      <c r="VAM615" s="83"/>
      <c r="VAN615" s="3"/>
      <c r="VAO615" s="10"/>
      <c r="VAP615" s="10"/>
      <c r="VAQ615" s="10"/>
      <c r="VAR615" s="2"/>
      <c r="VAS615" s="2"/>
      <c r="VAT615" s="2"/>
      <c r="VAU615" s="2"/>
      <c r="VAV615" s="2"/>
      <c r="VAW615" s="2"/>
      <c r="VAX615" s="2"/>
      <c r="VAY615" s="2"/>
      <c r="VAZ615" s="2"/>
      <c r="VBA615" s="2"/>
      <c r="VBB615" s="2"/>
      <c r="VBC615" s="35"/>
      <c r="VBD615" s="35"/>
      <c r="VBE615" s="35"/>
      <c r="VBF615" s="35"/>
      <c r="VBG615" s="2"/>
      <c r="VBH615" s="83"/>
      <c r="VBI615" s="3"/>
      <c r="VBJ615" s="10"/>
      <c r="VBK615" s="10"/>
      <c r="VBL615" s="10"/>
      <c r="VBM615" s="2"/>
      <c r="VBN615" s="2"/>
      <c r="VBO615" s="2"/>
      <c r="VBP615" s="2"/>
      <c r="VBQ615" s="2"/>
      <c r="VBR615" s="2"/>
      <c r="VBS615" s="2"/>
      <c r="VBT615" s="2"/>
      <c r="VBU615" s="2"/>
      <c r="VBV615" s="2"/>
      <c r="VBW615" s="2"/>
      <c r="VBX615" s="35"/>
      <c r="VBY615" s="35"/>
      <c r="VBZ615" s="35"/>
      <c r="VCA615" s="35"/>
      <c r="VCB615" s="2"/>
      <c r="VCC615" s="83"/>
      <c r="VCD615" s="3"/>
      <c r="VCE615" s="10"/>
      <c r="VCF615" s="10"/>
      <c r="VCG615" s="10"/>
      <c r="VCH615" s="2"/>
      <c r="VCI615" s="2"/>
      <c r="VCJ615" s="2"/>
      <c r="VCK615" s="2"/>
      <c r="VCL615" s="2"/>
      <c r="VCM615" s="2"/>
      <c r="VCN615" s="2"/>
      <c r="VCO615" s="2"/>
      <c r="VCP615" s="2"/>
      <c r="VCQ615" s="2"/>
      <c r="VCR615" s="2"/>
      <c r="VCS615" s="35"/>
      <c r="VCT615" s="35"/>
      <c r="VCU615" s="35"/>
      <c r="VCV615" s="35"/>
      <c r="VCW615" s="2"/>
      <c r="VCX615" s="83"/>
      <c r="VCY615" s="3"/>
      <c r="VCZ615" s="10"/>
      <c r="VDA615" s="10"/>
      <c r="VDB615" s="10"/>
      <c r="VDC615" s="2"/>
      <c r="VDD615" s="2"/>
      <c r="VDE615" s="2"/>
      <c r="VDF615" s="2"/>
      <c r="VDG615" s="2"/>
      <c r="VDH615" s="2"/>
      <c r="VDI615" s="2"/>
      <c r="VDJ615" s="2"/>
      <c r="VDK615" s="2"/>
      <c r="VDL615" s="2"/>
      <c r="VDM615" s="2"/>
      <c r="VDN615" s="35"/>
      <c r="VDO615" s="35"/>
      <c r="VDP615" s="35"/>
      <c r="VDQ615" s="35"/>
      <c r="VDR615" s="2"/>
      <c r="VDS615" s="83"/>
      <c r="VDT615" s="3"/>
      <c r="VDU615" s="10"/>
      <c r="VDV615" s="10"/>
      <c r="VDW615" s="10"/>
      <c r="VDX615" s="2"/>
      <c r="VDY615" s="2"/>
      <c r="VDZ615" s="2"/>
      <c r="VEA615" s="2"/>
      <c r="VEB615" s="2"/>
      <c r="VEC615" s="2"/>
      <c r="VED615" s="2"/>
      <c r="VEE615" s="2"/>
      <c r="VEF615" s="2"/>
      <c r="VEG615" s="2"/>
      <c r="VEH615" s="2"/>
      <c r="VEI615" s="35"/>
      <c r="VEJ615" s="35"/>
      <c r="VEK615" s="35"/>
      <c r="VEL615" s="35"/>
      <c r="VEM615" s="2"/>
      <c r="VEN615" s="83"/>
      <c r="VEO615" s="3"/>
      <c r="VEP615" s="10"/>
      <c r="VEQ615" s="10"/>
      <c r="VER615" s="10"/>
      <c r="VES615" s="2"/>
      <c r="VET615" s="2"/>
      <c r="VEU615" s="2"/>
      <c r="VEV615" s="2"/>
      <c r="VEW615" s="2"/>
      <c r="VEX615" s="2"/>
      <c r="VEY615" s="2"/>
      <c r="VEZ615" s="2"/>
      <c r="VFA615" s="2"/>
      <c r="VFB615" s="2"/>
      <c r="VFC615" s="2"/>
      <c r="VFD615" s="35"/>
      <c r="VFE615" s="35"/>
      <c r="VFF615" s="35"/>
      <c r="VFG615" s="35"/>
      <c r="VFH615" s="2"/>
      <c r="VFI615" s="83"/>
      <c r="VFJ615" s="3"/>
      <c r="VFK615" s="10"/>
      <c r="VFL615" s="10"/>
      <c r="VFM615" s="10"/>
      <c r="VFN615" s="2"/>
      <c r="VFO615" s="2"/>
      <c r="VFP615" s="2"/>
      <c r="VFQ615" s="2"/>
      <c r="VFR615" s="2"/>
      <c r="VFS615" s="2"/>
      <c r="VFT615" s="2"/>
      <c r="VFU615" s="2"/>
      <c r="VFV615" s="2"/>
      <c r="VFW615" s="2"/>
      <c r="VFX615" s="2"/>
      <c r="VFY615" s="35"/>
      <c r="VFZ615" s="35"/>
      <c r="VGA615" s="35"/>
      <c r="VGB615" s="35"/>
      <c r="VGC615" s="2"/>
      <c r="VGD615" s="83"/>
      <c r="VGE615" s="3"/>
      <c r="VGF615" s="10"/>
      <c r="VGG615" s="10"/>
      <c r="VGH615" s="10"/>
      <c r="VGI615" s="2"/>
      <c r="VGJ615" s="2"/>
      <c r="VGK615" s="2"/>
      <c r="VGL615" s="2"/>
      <c r="VGM615" s="2"/>
      <c r="VGN615" s="2"/>
      <c r="VGO615" s="2"/>
      <c r="VGP615" s="2"/>
      <c r="VGQ615" s="2"/>
      <c r="VGR615" s="2"/>
      <c r="VGS615" s="2"/>
      <c r="VGT615" s="35"/>
      <c r="VGU615" s="35"/>
      <c r="VGV615" s="35"/>
      <c r="VGW615" s="35"/>
      <c r="VGX615" s="2"/>
      <c r="VGY615" s="83"/>
      <c r="VGZ615" s="3"/>
      <c r="VHA615" s="10"/>
      <c r="VHB615" s="10"/>
      <c r="VHC615" s="10"/>
      <c r="VHD615" s="2"/>
      <c r="VHE615" s="2"/>
      <c r="VHF615" s="2"/>
      <c r="VHG615" s="2"/>
      <c r="VHH615" s="2"/>
      <c r="VHI615" s="2"/>
      <c r="VHJ615" s="2"/>
      <c r="VHK615" s="2"/>
      <c r="VHL615" s="2"/>
      <c r="VHM615" s="2"/>
      <c r="VHN615" s="2"/>
      <c r="VHO615" s="35"/>
      <c r="VHP615" s="35"/>
      <c r="VHQ615" s="35"/>
      <c r="VHR615" s="35"/>
      <c r="VHS615" s="2"/>
      <c r="VHT615" s="83"/>
      <c r="VHU615" s="3"/>
      <c r="VHV615" s="10"/>
      <c r="VHW615" s="10"/>
      <c r="VHX615" s="10"/>
      <c r="VHY615" s="2"/>
      <c r="VHZ615" s="2"/>
      <c r="VIA615" s="2"/>
      <c r="VIB615" s="2"/>
      <c r="VIC615" s="2"/>
      <c r="VID615" s="2"/>
      <c r="VIE615" s="2"/>
      <c r="VIF615" s="2"/>
      <c r="VIG615" s="2"/>
      <c r="VIH615" s="2"/>
      <c r="VII615" s="2"/>
      <c r="VIJ615" s="35"/>
      <c r="VIK615" s="35"/>
      <c r="VIL615" s="35"/>
      <c r="VIM615" s="35"/>
      <c r="VIN615" s="2"/>
      <c r="VIO615" s="83"/>
      <c r="VIP615" s="3"/>
      <c r="VIQ615" s="10"/>
      <c r="VIR615" s="10"/>
      <c r="VIS615" s="10"/>
      <c r="VIT615" s="2"/>
      <c r="VIU615" s="2"/>
      <c r="VIV615" s="2"/>
      <c r="VIW615" s="2"/>
      <c r="VIX615" s="2"/>
      <c r="VIY615" s="2"/>
      <c r="VIZ615" s="2"/>
      <c r="VJA615" s="2"/>
      <c r="VJB615" s="2"/>
      <c r="VJC615" s="2"/>
      <c r="VJD615" s="2"/>
      <c r="VJE615" s="35"/>
      <c r="VJF615" s="35"/>
      <c r="VJG615" s="35"/>
      <c r="VJH615" s="35"/>
      <c r="VJI615" s="2"/>
      <c r="VJJ615" s="83"/>
      <c r="VJK615" s="3"/>
      <c r="VJL615" s="10"/>
      <c r="VJM615" s="10"/>
      <c r="VJN615" s="10"/>
      <c r="VJO615" s="2"/>
      <c r="VJP615" s="2"/>
      <c r="VJQ615" s="2"/>
      <c r="VJR615" s="2"/>
      <c r="VJS615" s="2"/>
      <c r="VJT615" s="2"/>
      <c r="VJU615" s="2"/>
      <c r="VJV615" s="2"/>
      <c r="VJW615" s="2"/>
      <c r="VJX615" s="2"/>
      <c r="VJY615" s="2"/>
      <c r="VJZ615" s="35"/>
      <c r="VKA615" s="35"/>
      <c r="VKB615" s="35"/>
      <c r="VKC615" s="35"/>
      <c r="VKD615" s="2"/>
      <c r="VKE615" s="83"/>
      <c r="VKF615" s="3"/>
      <c r="VKG615" s="10"/>
      <c r="VKH615" s="10"/>
      <c r="VKI615" s="10"/>
      <c r="VKJ615" s="2"/>
      <c r="VKK615" s="2"/>
      <c r="VKL615" s="2"/>
      <c r="VKM615" s="2"/>
      <c r="VKN615" s="2"/>
      <c r="VKO615" s="2"/>
      <c r="VKP615" s="2"/>
      <c r="VKQ615" s="2"/>
      <c r="VKR615" s="2"/>
      <c r="VKS615" s="2"/>
      <c r="VKT615" s="2"/>
      <c r="VKU615" s="35"/>
      <c r="VKV615" s="35"/>
      <c r="VKW615" s="35"/>
      <c r="VKX615" s="35"/>
      <c r="VKY615" s="2"/>
      <c r="VKZ615" s="83"/>
      <c r="VLA615" s="3"/>
      <c r="VLB615" s="10"/>
      <c r="VLC615" s="10"/>
      <c r="VLD615" s="10"/>
      <c r="VLE615" s="2"/>
      <c r="VLF615" s="2"/>
      <c r="VLG615" s="2"/>
      <c r="VLH615" s="2"/>
      <c r="VLI615" s="2"/>
      <c r="VLJ615" s="2"/>
      <c r="VLK615" s="2"/>
      <c r="VLL615" s="2"/>
      <c r="VLM615" s="2"/>
      <c r="VLN615" s="2"/>
      <c r="VLO615" s="2"/>
      <c r="VLP615" s="35"/>
      <c r="VLQ615" s="35"/>
      <c r="VLR615" s="35"/>
      <c r="VLS615" s="35"/>
      <c r="VLT615" s="2"/>
      <c r="VLU615" s="83"/>
      <c r="VLV615" s="3"/>
      <c r="VLW615" s="10"/>
      <c r="VLX615" s="10"/>
      <c r="VLY615" s="10"/>
      <c r="VLZ615" s="2"/>
      <c r="VMA615" s="2"/>
      <c r="VMB615" s="2"/>
      <c r="VMC615" s="2"/>
      <c r="VMD615" s="2"/>
      <c r="VME615" s="2"/>
      <c r="VMF615" s="2"/>
      <c r="VMG615" s="2"/>
      <c r="VMH615" s="2"/>
      <c r="VMI615" s="2"/>
      <c r="VMJ615" s="2"/>
      <c r="VMK615" s="35"/>
      <c r="VML615" s="35"/>
      <c r="VMM615" s="35"/>
      <c r="VMN615" s="35"/>
      <c r="VMO615" s="2"/>
      <c r="VMP615" s="83"/>
      <c r="VMQ615" s="3"/>
      <c r="VMR615" s="10"/>
      <c r="VMS615" s="10"/>
      <c r="VMT615" s="10"/>
      <c r="VMU615" s="2"/>
      <c r="VMV615" s="2"/>
      <c r="VMW615" s="2"/>
      <c r="VMX615" s="2"/>
      <c r="VMY615" s="2"/>
      <c r="VMZ615" s="2"/>
      <c r="VNA615" s="2"/>
      <c r="VNB615" s="2"/>
      <c r="VNC615" s="2"/>
      <c r="VND615" s="2"/>
      <c r="VNE615" s="2"/>
      <c r="VNF615" s="35"/>
      <c r="VNG615" s="35"/>
      <c r="VNH615" s="35"/>
      <c r="VNI615" s="35"/>
      <c r="VNJ615" s="2"/>
      <c r="VNK615" s="83"/>
      <c r="VNL615" s="3"/>
      <c r="VNM615" s="10"/>
      <c r="VNN615" s="10"/>
      <c r="VNO615" s="10"/>
      <c r="VNP615" s="2"/>
      <c r="VNQ615" s="2"/>
      <c r="VNR615" s="2"/>
      <c r="VNS615" s="2"/>
      <c r="VNT615" s="2"/>
      <c r="VNU615" s="2"/>
      <c r="VNV615" s="2"/>
      <c r="VNW615" s="2"/>
      <c r="VNX615" s="2"/>
      <c r="VNY615" s="2"/>
      <c r="VNZ615" s="2"/>
      <c r="VOA615" s="35"/>
      <c r="VOB615" s="35"/>
      <c r="VOC615" s="35"/>
      <c r="VOD615" s="35"/>
      <c r="VOE615" s="2"/>
      <c r="VOF615" s="83"/>
      <c r="VOG615" s="3"/>
      <c r="VOH615" s="10"/>
      <c r="VOI615" s="10"/>
      <c r="VOJ615" s="10"/>
      <c r="VOK615" s="2"/>
      <c r="VOL615" s="2"/>
      <c r="VOM615" s="2"/>
      <c r="VON615" s="2"/>
      <c r="VOO615" s="2"/>
      <c r="VOP615" s="2"/>
      <c r="VOQ615" s="2"/>
      <c r="VOR615" s="2"/>
      <c r="VOS615" s="2"/>
      <c r="VOT615" s="2"/>
      <c r="VOU615" s="2"/>
      <c r="VOV615" s="35"/>
      <c r="VOW615" s="35"/>
      <c r="VOX615" s="35"/>
      <c r="VOY615" s="35"/>
      <c r="VOZ615" s="2"/>
      <c r="VPA615" s="83"/>
      <c r="VPB615" s="3"/>
      <c r="VPC615" s="10"/>
      <c r="VPD615" s="10"/>
      <c r="VPE615" s="10"/>
      <c r="VPF615" s="2"/>
      <c r="VPG615" s="2"/>
      <c r="VPH615" s="2"/>
      <c r="VPI615" s="2"/>
      <c r="VPJ615" s="2"/>
      <c r="VPK615" s="2"/>
      <c r="VPL615" s="2"/>
      <c r="VPM615" s="2"/>
      <c r="VPN615" s="2"/>
      <c r="VPO615" s="2"/>
      <c r="VPP615" s="2"/>
      <c r="VPQ615" s="35"/>
      <c r="VPR615" s="35"/>
      <c r="VPS615" s="35"/>
      <c r="VPT615" s="35"/>
      <c r="VPU615" s="2"/>
      <c r="VPV615" s="83"/>
      <c r="VPW615" s="3"/>
      <c r="VPX615" s="10"/>
      <c r="VPY615" s="10"/>
      <c r="VPZ615" s="10"/>
      <c r="VQA615" s="2"/>
      <c r="VQB615" s="2"/>
      <c r="VQC615" s="2"/>
      <c r="VQD615" s="2"/>
      <c r="VQE615" s="2"/>
      <c r="VQF615" s="2"/>
      <c r="VQG615" s="2"/>
      <c r="VQH615" s="2"/>
      <c r="VQI615" s="2"/>
      <c r="VQJ615" s="2"/>
      <c r="VQK615" s="2"/>
      <c r="VQL615" s="35"/>
      <c r="VQM615" s="35"/>
      <c r="VQN615" s="35"/>
      <c r="VQO615" s="35"/>
      <c r="VQP615" s="2"/>
      <c r="VQQ615" s="83"/>
      <c r="VQR615" s="3"/>
      <c r="VQS615" s="10"/>
      <c r="VQT615" s="10"/>
      <c r="VQU615" s="10"/>
      <c r="VQV615" s="2"/>
      <c r="VQW615" s="2"/>
      <c r="VQX615" s="2"/>
      <c r="VQY615" s="2"/>
      <c r="VQZ615" s="2"/>
      <c r="VRA615" s="2"/>
      <c r="VRB615" s="2"/>
      <c r="VRC615" s="2"/>
      <c r="VRD615" s="2"/>
      <c r="VRE615" s="2"/>
      <c r="VRF615" s="2"/>
      <c r="VRG615" s="35"/>
      <c r="VRH615" s="35"/>
      <c r="VRI615" s="35"/>
      <c r="VRJ615" s="35"/>
      <c r="VRK615" s="2"/>
      <c r="VRL615" s="83"/>
      <c r="VRM615" s="3"/>
      <c r="VRN615" s="10"/>
      <c r="VRO615" s="10"/>
      <c r="VRP615" s="10"/>
      <c r="VRQ615" s="2"/>
      <c r="VRR615" s="2"/>
      <c r="VRS615" s="2"/>
      <c r="VRT615" s="2"/>
      <c r="VRU615" s="2"/>
      <c r="VRV615" s="2"/>
      <c r="VRW615" s="2"/>
      <c r="VRX615" s="2"/>
      <c r="VRY615" s="2"/>
      <c r="VRZ615" s="2"/>
      <c r="VSA615" s="2"/>
      <c r="VSB615" s="35"/>
      <c r="VSC615" s="35"/>
      <c r="VSD615" s="35"/>
      <c r="VSE615" s="35"/>
      <c r="VSF615" s="2"/>
      <c r="VSG615" s="83"/>
      <c r="VSH615" s="3"/>
      <c r="VSI615" s="10"/>
      <c r="VSJ615" s="10"/>
      <c r="VSK615" s="10"/>
      <c r="VSL615" s="2"/>
      <c r="VSM615" s="2"/>
      <c r="VSN615" s="2"/>
      <c r="VSO615" s="2"/>
      <c r="VSP615" s="2"/>
      <c r="VSQ615" s="2"/>
      <c r="VSR615" s="2"/>
      <c r="VSS615" s="2"/>
      <c r="VST615" s="2"/>
      <c r="VSU615" s="2"/>
      <c r="VSV615" s="2"/>
      <c r="VSW615" s="35"/>
      <c r="VSX615" s="35"/>
      <c r="VSY615" s="35"/>
      <c r="VSZ615" s="35"/>
      <c r="VTA615" s="2"/>
      <c r="VTB615" s="83"/>
      <c r="VTC615" s="3"/>
      <c r="VTD615" s="10"/>
      <c r="VTE615" s="10"/>
      <c r="VTF615" s="10"/>
      <c r="VTG615" s="2"/>
      <c r="VTH615" s="2"/>
      <c r="VTI615" s="2"/>
      <c r="VTJ615" s="2"/>
      <c r="VTK615" s="2"/>
      <c r="VTL615" s="2"/>
      <c r="VTM615" s="2"/>
      <c r="VTN615" s="2"/>
      <c r="VTO615" s="2"/>
      <c r="VTP615" s="2"/>
      <c r="VTQ615" s="2"/>
      <c r="VTR615" s="35"/>
      <c r="VTS615" s="35"/>
      <c r="VTT615" s="35"/>
      <c r="VTU615" s="35"/>
      <c r="VTV615" s="2"/>
      <c r="VTW615" s="83"/>
      <c r="VTX615" s="3"/>
      <c r="VTY615" s="10"/>
      <c r="VTZ615" s="10"/>
      <c r="VUA615" s="10"/>
      <c r="VUB615" s="2"/>
      <c r="VUC615" s="2"/>
      <c r="VUD615" s="2"/>
      <c r="VUE615" s="2"/>
      <c r="VUF615" s="2"/>
      <c r="VUG615" s="2"/>
      <c r="VUH615" s="2"/>
      <c r="VUI615" s="2"/>
      <c r="VUJ615" s="2"/>
      <c r="VUK615" s="2"/>
      <c r="VUL615" s="2"/>
      <c r="VUM615" s="35"/>
      <c r="VUN615" s="35"/>
      <c r="VUO615" s="35"/>
      <c r="VUP615" s="35"/>
      <c r="VUQ615" s="2"/>
      <c r="VUR615" s="83"/>
      <c r="VUS615" s="3"/>
      <c r="VUT615" s="10"/>
      <c r="VUU615" s="10"/>
      <c r="VUV615" s="10"/>
      <c r="VUW615" s="2"/>
      <c r="VUX615" s="2"/>
      <c r="VUY615" s="2"/>
      <c r="VUZ615" s="2"/>
      <c r="VVA615" s="2"/>
      <c r="VVB615" s="2"/>
      <c r="VVC615" s="2"/>
      <c r="VVD615" s="2"/>
      <c r="VVE615" s="2"/>
      <c r="VVF615" s="2"/>
      <c r="VVG615" s="2"/>
      <c r="VVH615" s="35"/>
      <c r="VVI615" s="35"/>
      <c r="VVJ615" s="35"/>
      <c r="VVK615" s="35"/>
      <c r="VVL615" s="2"/>
      <c r="VVM615" s="83"/>
      <c r="VVN615" s="3"/>
      <c r="VVO615" s="10"/>
      <c r="VVP615" s="10"/>
      <c r="VVQ615" s="10"/>
      <c r="VVR615" s="2"/>
      <c r="VVS615" s="2"/>
      <c r="VVT615" s="2"/>
      <c r="VVU615" s="2"/>
      <c r="VVV615" s="2"/>
      <c r="VVW615" s="2"/>
      <c r="VVX615" s="2"/>
      <c r="VVY615" s="2"/>
      <c r="VVZ615" s="2"/>
      <c r="VWA615" s="2"/>
      <c r="VWB615" s="2"/>
      <c r="VWC615" s="35"/>
      <c r="VWD615" s="35"/>
      <c r="VWE615" s="35"/>
      <c r="VWF615" s="35"/>
      <c r="VWG615" s="2"/>
      <c r="VWH615" s="83"/>
      <c r="VWI615" s="3"/>
      <c r="VWJ615" s="10"/>
      <c r="VWK615" s="10"/>
      <c r="VWL615" s="10"/>
      <c r="VWM615" s="2"/>
      <c r="VWN615" s="2"/>
      <c r="VWO615" s="2"/>
      <c r="VWP615" s="2"/>
      <c r="VWQ615" s="2"/>
      <c r="VWR615" s="2"/>
      <c r="VWS615" s="2"/>
      <c r="VWT615" s="2"/>
      <c r="VWU615" s="2"/>
      <c r="VWV615" s="2"/>
      <c r="VWW615" s="2"/>
      <c r="VWX615" s="35"/>
      <c r="VWY615" s="35"/>
      <c r="VWZ615" s="35"/>
      <c r="VXA615" s="35"/>
      <c r="VXB615" s="2"/>
      <c r="VXC615" s="83"/>
      <c r="VXD615" s="3"/>
      <c r="VXE615" s="10"/>
      <c r="VXF615" s="10"/>
      <c r="VXG615" s="10"/>
      <c r="VXH615" s="2"/>
      <c r="VXI615" s="2"/>
      <c r="VXJ615" s="2"/>
      <c r="VXK615" s="2"/>
      <c r="VXL615" s="2"/>
      <c r="VXM615" s="2"/>
      <c r="VXN615" s="2"/>
      <c r="VXO615" s="2"/>
      <c r="VXP615" s="2"/>
      <c r="VXQ615" s="2"/>
      <c r="VXR615" s="2"/>
      <c r="VXS615" s="35"/>
      <c r="VXT615" s="35"/>
      <c r="VXU615" s="35"/>
      <c r="VXV615" s="35"/>
      <c r="VXW615" s="2"/>
      <c r="VXX615" s="83"/>
      <c r="VXY615" s="3"/>
      <c r="VXZ615" s="10"/>
      <c r="VYA615" s="10"/>
      <c r="VYB615" s="10"/>
      <c r="VYC615" s="2"/>
      <c r="VYD615" s="2"/>
      <c r="VYE615" s="2"/>
      <c r="VYF615" s="2"/>
      <c r="VYG615" s="2"/>
      <c r="VYH615" s="2"/>
      <c r="VYI615" s="2"/>
      <c r="VYJ615" s="2"/>
      <c r="VYK615" s="2"/>
      <c r="VYL615" s="2"/>
      <c r="VYM615" s="2"/>
      <c r="VYN615" s="35"/>
      <c r="VYO615" s="35"/>
      <c r="VYP615" s="35"/>
      <c r="VYQ615" s="35"/>
      <c r="VYR615" s="2"/>
      <c r="VYS615" s="83"/>
      <c r="VYT615" s="3"/>
      <c r="VYU615" s="10"/>
      <c r="VYV615" s="10"/>
      <c r="VYW615" s="10"/>
      <c r="VYX615" s="2"/>
      <c r="VYY615" s="2"/>
      <c r="VYZ615" s="2"/>
      <c r="VZA615" s="2"/>
      <c r="VZB615" s="2"/>
      <c r="VZC615" s="2"/>
      <c r="VZD615" s="2"/>
      <c r="VZE615" s="2"/>
      <c r="VZF615" s="2"/>
      <c r="VZG615" s="2"/>
      <c r="VZH615" s="2"/>
      <c r="VZI615" s="35"/>
      <c r="VZJ615" s="35"/>
      <c r="VZK615" s="35"/>
      <c r="VZL615" s="35"/>
      <c r="VZM615" s="2"/>
      <c r="VZN615" s="83"/>
      <c r="VZO615" s="3"/>
      <c r="VZP615" s="10"/>
      <c r="VZQ615" s="10"/>
      <c r="VZR615" s="10"/>
      <c r="VZS615" s="2"/>
      <c r="VZT615" s="2"/>
      <c r="VZU615" s="2"/>
      <c r="VZV615" s="2"/>
      <c r="VZW615" s="2"/>
      <c r="VZX615" s="2"/>
      <c r="VZY615" s="2"/>
      <c r="VZZ615" s="2"/>
      <c r="WAA615" s="2"/>
      <c r="WAB615" s="2"/>
      <c r="WAC615" s="2"/>
      <c r="WAD615" s="35"/>
      <c r="WAE615" s="35"/>
      <c r="WAF615" s="35"/>
      <c r="WAG615" s="35"/>
      <c r="WAH615" s="2"/>
      <c r="WAI615" s="83"/>
      <c r="WAJ615" s="3"/>
      <c r="WAK615" s="10"/>
      <c r="WAL615" s="10"/>
      <c r="WAM615" s="10"/>
      <c r="WAN615" s="2"/>
      <c r="WAO615" s="2"/>
      <c r="WAP615" s="2"/>
      <c r="WAQ615" s="2"/>
      <c r="WAR615" s="2"/>
      <c r="WAS615" s="2"/>
      <c r="WAT615" s="2"/>
      <c r="WAU615" s="2"/>
      <c r="WAV615" s="2"/>
      <c r="WAW615" s="2"/>
      <c r="WAX615" s="2"/>
      <c r="WAY615" s="35"/>
      <c r="WAZ615" s="35"/>
      <c r="WBA615" s="35"/>
      <c r="WBB615" s="35"/>
      <c r="WBC615" s="2"/>
      <c r="WBD615" s="83"/>
      <c r="WBE615" s="3"/>
      <c r="WBF615" s="10"/>
      <c r="WBG615" s="10"/>
      <c r="WBH615" s="10"/>
      <c r="WBI615" s="2"/>
      <c r="WBJ615" s="2"/>
      <c r="WBK615" s="2"/>
      <c r="WBL615" s="2"/>
      <c r="WBM615" s="2"/>
      <c r="WBN615" s="2"/>
      <c r="WBO615" s="2"/>
      <c r="WBP615" s="2"/>
      <c r="WBQ615" s="2"/>
      <c r="WBR615" s="2"/>
      <c r="WBS615" s="2"/>
      <c r="WBT615" s="35"/>
      <c r="WBU615" s="35"/>
      <c r="WBV615" s="35"/>
      <c r="WBW615" s="35"/>
      <c r="WBX615" s="2"/>
      <c r="WBY615" s="83"/>
      <c r="WBZ615" s="3"/>
      <c r="WCA615" s="10"/>
      <c r="WCB615" s="10"/>
      <c r="WCC615" s="10"/>
      <c r="WCD615" s="2"/>
      <c r="WCE615" s="2"/>
      <c r="WCF615" s="2"/>
      <c r="WCG615" s="2"/>
      <c r="WCH615" s="2"/>
      <c r="WCI615" s="2"/>
      <c r="WCJ615" s="2"/>
      <c r="WCK615" s="2"/>
      <c r="WCL615" s="2"/>
      <c r="WCM615" s="2"/>
      <c r="WCN615" s="2"/>
      <c r="WCO615" s="35"/>
      <c r="WCP615" s="35"/>
      <c r="WCQ615" s="35"/>
      <c r="WCR615" s="35"/>
      <c r="WCS615" s="2"/>
      <c r="WCT615" s="83"/>
      <c r="WCU615" s="3"/>
      <c r="WCV615" s="10"/>
      <c r="WCW615" s="10"/>
      <c r="WCX615" s="10"/>
      <c r="WCY615" s="2"/>
      <c r="WCZ615" s="2"/>
      <c r="WDA615" s="2"/>
      <c r="WDB615" s="2"/>
      <c r="WDC615" s="2"/>
      <c r="WDD615" s="2"/>
      <c r="WDE615" s="2"/>
      <c r="WDF615" s="2"/>
      <c r="WDG615" s="2"/>
      <c r="WDH615" s="2"/>
      <c r="WDI615" s="2"/>
      <c r="WDJ615" s="35"/>
      <c r="WDK615" s="35"/>
      <c r="WDL615" s="35"/>
      <c r="WDM615" s="35"/>
      <c r="WDN615" s="2"/>
      <c r="WDO615" s="83"/>
      <c r="WDP615" s="3"/>
      <c r="WDQ615" s="10"/>
      <c r="WDR615" s="10"/>
      <c r="WDS615" s="10"/>
      <c r="WDT615" s="2"/>
      <c r="WDU615" s="2"/>
      <c r="WDV615" s="2"/>
      <c r="WDW615" s="2"/>
      <c r="WDX615" s="2"/>
      <c r="WDY615" s="2"/>
      <c r="WDZ615" s="2"/>
      <c r="WEA615" s="2"/>
      <c r="WEB615" s="2"/>
      <c r="WEC615" s="2"/>
      <c r="WED615" s="2"/>
      <c r="WEE615" s="35"/>
      <c r="WEF615" s="35"/>
      <c r="WEG615" s="35"/>
      <c r="WEH615" s="35"/>
      <c r="WEI615" s="2"/>
      <c r="WEJ615" s="83"/>
      <c r="WEK615" s="3"/>
      <c r="WEL615" s="10"/>
      <c r="WEM615" s="10"/>
      <c r="WEN615" s="10"/>
      <c r="WEO615" s="2"/>
      <c r="WEP615" s="2"/>
      <c r="WEQ615" s="2"/>
      <c r="WER615" s="2"/>
      <c r="WES615" s="2"/>
      <c r="WET615" s="2"/>
      <c r="WEU615" s="2"/>
      <c r="WEV615" s="2"/>
      <c r="WEW615" s="2"/>
      <c r="WEX615" s="2"/>
      <c r="WEY615" s="2"/>
      <c r="WEZ615" s="35"/>
      <c r="WFA615" s="35"/>
      <c r="WFB615" s="35"/>
      <c r="WFC615" s="35"/>
      <c r="WFD615" s="2"/>
      <c r="WFE615" s="83"/>
      <c r="WFF615" s="3"/>
      <c r="WFG615" s="10"/>
      <c r="WFH615" s="10"/>
      <c r="WFI615" s="10"/>
      <c r="WFJ615" s="2"/>
      <c r="WFK615" s="2"/>
      <c r="WFL615" s="2"/>
      <c r="WFM615" s="2"/>
      <c r="WFN615" s="2"/>
      <c r="WFO615" s="2"/>
      <c r="WFP615" s="2"/>
      <c r="WFQ615" s="2"/>
      <c r="WFR615" s="2"/>
      <c r="WFS615" s="2"/>
      <c r="WFT615" s="2"/>
      <c r="WFU615" s="35"/>
      <c r="WFV615" s="35"/>
      <c r="WFW615" s="35"/>
      <c r="WFX615" s="35"/>
      <c r="WFY615" s="2"/>
      <c r="WFZ615" s="83"/>
      <c r="WGA615" s="3"/>
      <c r="WGB615" s="10"/>
      <c r="WGC615" s="10"/>
      <c r="WGD615" s="10"/>
      <c r="WGE615" s="2"/>
      <c r="WGF615" s="2"/>
      <c r="WGG615" s="2"/>
      <c r="WGH615" s="2"/>
      <c r="WGI615" s="2"/>
      <c r="WGJ615" s="2"/>
      <c r="WGK615" s="2"/>
      <c r="WGL615" s="2"/>
      <c r="WGM615" s="2"/>
      <c r="WGN615" s="2"/>
      <c r="WGO615" s="2"/>
      <c r="WGP615" s="35"/>
      <c r="WGQ615" s="35"/>
      <c r="WGR615" s="35"/>
      <c r="WGS615" s="35"/>
      <c r="WGT615" s="2"/>
      <c r="WGU615" s="83"/>
      <c r="WGV615" s="3"/>
      <c r="WGW615" s="10"/>
      <c r="WGX615" s="10"/>
      <c r="WGY615" s="10"/>
      <c r="WGZ615" s="2"/>
      <c r="WHA615" s="2"/>
      <c r="WHB615" s="2"/>
      <c r="WHC615" s="2"/>
      <c r="WHD615" s="2"/>
      <c r="WHE615" s="2"/>
      <c r="WHF615" s="2"/>
      <c r="WHG615" s="2"/>
      <c r="WHH615" s="2"/>
      <c r="WHI615" s="2"/>
      <c r="WHJ615" s="2"/>
      <c r="WHK615" s="35"/>
      <c r="WHL615" s="35"/>
      <c r="WHM615" s="35"/>
      <c r="WHN615" s="35"/>
      <c r="WHO615" s="2"/>
      <c r="WHP615" s="83"/>
      <c r="WHQ615" s="3"/>
      <c r="WHR615" s="10"/>
      <c r="WHS615" s="10"/>
      <c r="WHT615" s="10"/>
      <c r="WHU615" s="2"/>
      <c r="WHV615" s="2"/>
      <c r="WHW615" s="2"/>
      <c r="WHX615" s="2"/>
      <c r="WHY615" s="2"/>
      <c r="WHZ615" s="2"/>
      <c r="WIA615" s="2"/>
      <c r="WIB615" s="2"/>
      <c r="WIC615" s="2"/>
      <c r="WID615" s="2"/>
      <c r="WIE615" s="2"/>
      <c r="WIF615" s="35"/>
      <c r="WIG615" s="35"/>
      <c r="WIH615" s="35"/>
      <c r="WII615" s="35"/>
      <c r="WIJ615" s="2"/>
      <c r="WIK615" s="83"/>
      <c r="WIL615" s="3"/>
      <c r="WIM615" s="10"/>
      <c r="WIN615" s="10"/>
      <c r="WIO615" s="10"/>
      <c r="WIP615" s="2"/>
      <c r="WIQ615" s="2"/>
      <c r="WIR615" s="2"/>
      <c r="WIS615" s="2"/>
      <c r="WIT615" s="2"/>
      <c r="WIU615" s="2"/>
      <c r="WIV615" s="2"/>
      <c r="WIW615" s="2"/>
      <c r="WIX615" s="2"/>
      <c r="WIY615" s="2"/>
      <c r="WIZ615" s="2"/>
      <c r="WJA615" s="35"/>
      <c r="WJB615" s="35"/>
      <c r="WJC615" s="35"/>
      <c r="WJD615" s="35"/>
      <c r="WJE615" s="2"/>
      <c r="WJF615" s="83"/>
      <c r="WJG615" s="3"/>
      <c r="WJH615" s="10"/>
      <c r="WJI615" s="10"/>
      <c r="WJJ615" s="10"/>
      <c r="WJK615" s="2"/>
      <c r="WJL615" s="2"/>
      <c r="WJM615" s="2"/>
      <c r="WJN615" s="2"/>
      <c r="WJO615" s="2"/>
      <c r="WJP615" s="2"/>
      <c r="WJQ615" s="2"/>
      <c r="WJR615" s="2"/>
      <c r="WJS615" s="2"/>
      <c r="WJT615" s="2"/>
      <c r="WJU615" s="2"/>
      <c r="WJV615" s="35"/>
      <c r="WJW615" s="35"/>
      <c r="WJX615" s="35"/>
      <c r="WJY615" s="35"/>
      <c r="WJZ615" s="2"/>
      <c r="WKA615" s="83"/>
      <c r="WKB615" s="3"/>
      <c r="WKC615" s="10"/>
      <c r="WKD615" s="10"/>
      <c r="WKE615" s="10"/>
      <c r="WKF615" s="2"/>
      <c r="WKG615" s="2"/>
      <c r="WKH615" s="2"/>
      <c r="WKI615" s="2"/>
      <c r="WKJ615" s="2"/>
      <c r="WKK615" s="2"/>
      <c r="WKL615" s="2"/>
      <c r="WKM615" s="2"/>
      <c r="WKN615" s="2"/>
      <c r="WKO615" s="2"/>
      <c r="WKP615" s="2"/>
      <c r="WKQ615" s="35"/>
      <c r="WKR615" s="35"/>
      <c r="WKS615" s="35"/>
      <c r="WKT615" s="35"/>
      <c r="WKU615" s="2"/>
      <c r="WKV615" s="83"/>
      <c r="WKW615" s="3"/>
      <c r="WKX615" s="10"/>
      <c r="WKY615" s="10"/>
      <c r="WKZ615" s="10"/>
      <c r="WLA615" s="2"/>
      <c r="WLB615" s="2"/>
      <c r="WLC615" s="2"/>
      <c r="WLD615" s="2"/>
      <c r="WLE615" s="2"/>
      <c r="WLF615" s="2"/>
      <c r="WLG615" s="2"/>
      <c r="WLH615" s="2"/>
      <c r="WLI615" s="2"/>
      <c r="WLJ615" s="2"/>
      <c r="WLK615" s="2"/>
      <c r="WLL615" s="35"/>
      <c r="WLM615" s="35"/>
      <c r="WLN615" s="35"/>
      <c r="WLO615" s="35"/>
      <c r="WLP615" s="2"/>
      <c r="WLQ615" s="83"/>
      <c r="WLR615" s="3"/>
      <c r="WLS615" s="10"/>
      <c r="WLT615" s="10"/>
      <c r="WLU615" s="10"/>
      <c r="WLV615" s="2"/>
      <c r="WLW615" s="2"/>
      <c r="WLX615" s="2"/>
      <c r="WLY615" s="2"/>
      <c r="WLZ615" s="2"/>
      <c r="WMA615" s="2"/>
      <c r="WMB615" s="2"/>
      <c r="WMC615" s="2"/>
      <c r="WMD615" s="2"/>
      <c r="WME615" s="2"/>
      <c r="WMF615" s="2"/>
      <c r="WMG615" s="35"/>
      <c r="WMH615" s="35"/>
      <c r="WMI615" s="35"/>
      <c r="WMJ615" s="35"/>
      <c r="WMK615" s="2"/>
      <c r="WML615" s="83"/>
      <c r="WMM615" s="3"/>
      <c r="WMN615" s="10"/>
      <c r="WMO615" s="10"/>
      <c r="WMP615" s="10"/>
      <c r="WMQ615" s="2"/>
      <c r="WMR615" s="2"/>
      <c r="WMS615" s="2"/>
      <c r="WMT615" s="2"/>
      <c r="WMU615" s="2"/>
      <c r="WMV615" s="2"/>
      <c r="WMW615" s="2"/>
      <c r="WMX615" s="2"/>
      <c r="WMY615" s="2"/>
      <c r="WMZ615" s="2"/>
      <c r="WNA615" s="2"/>
      <c r="WNB615" s="35"/>
      <c r="WNC615" s="35"/>
      <c r="WND615" s="35"/>
      <c r="WNE615" s="35"/>
      <c r="WNF615" s="2"/>
      <c r="WNG615" s="83"/>
      <c r="WNH615" s="3"/>
      <c r="WNI615" s="10"/>
      <c r="WNJ615" s="10"/>
      <c r="WNK615" s="10"/>
      <c r="WNL615" s="2"/>
      <c r="WNM615" s="2"/>
      <c r="WNN615" s="2"/>
      <c r="WNO615" s="2"/>
      <c r="WNP615" s="2"/>
      <c r="WNQ615" s="2"/>
      <c r="WNR615" s="2"/>
      <c r="WNS615" s="2"/>
      <c r="WNT615" s="2"/>
      <c r="WNU615" s="2"/>
      <c r="WNV615" s="2"/>
      <c r="WNW615" s="35"/>
      <c r="WNX615" s="35"/>
      <c r="WNY615" s="35"/>
      <c r="WNZ615" s="35"/>
      <c r="WOA615" s="2"/>
      <c r="WOB615" s="83"/>
      <c r="WOC615" s="3"/>
      <c r="WOD615" s="10"/>
      <c r="WOE615" s="10"/>
      <c r="WOF615" s="10"/>
      <c r="WOG615" s="2"/>
      <c r="WOH615" s="2"/>
      <c r="WOI615" s="2"/>
      <c r="WOJ615" s="2"/>
      <c r="WOK615" s="2"/>
      <c r="WOL615" s="2"/>
      <c r="WOM615" s="2"/>
      <c r="WON615" s="2"/>
      <c r="WOO615" s="2"/>
      <c r="WOP615" s="2"/>
      <c r="WOQ615" s="2"/>
      <c r="WOR615" s="35"/>
      <c r="WOS615" s="35"/>
      <c r="WOT615" s="35"/>
      <c r="WOU615" s="35"/>
      <c r="WOV615" s="2"/>
      <c r="WOW615" s="83"/>
      <c r="WOX615" s="3"/>
      <c r="WOY615" s="10"/>
      <c r="WOZ615" s="10"/>
      <c r="WPA615" s="10"/>
      <c r="WPB615" s="2"/>
      <c r="WPC615" s="2"/>
      <c r="WPD615" s="2"/>
      <c r="WPE615" s="2"/>
      <c r="WPF615" s="2"/>
      <c r="WPG615" s="2"/>
      <c r="WPH615" s="2"/>
      <c r="WPI615" s="2"/>
      <c r="WPJ615" s="2"/>
      <c r="WPK615" s="2"/>
      <c r="WPL615" s="2"/>
      <c r="WPM615" s="35"/>
      <c r="WPN615" s="35"/>
      <c r="WPO615" s="35"/>
      <c r="WPP615" s="35"/>
      <c r="WPQ615" s="2"/>
      <c r="WPR615" s="83"/>
      <c r="WPS615" s="3"/>
      <c r="WPT615" s="10"/>
      <c r="WPU615" s="10"/>
      <c r="WPV615" s="10"/>
      <c r="WPW615" s="2"/>
      <c r="WPX615" s="2"/>
      <c r="WPY615" s="2"/>
      <c r="WPZ615" s="2"/>
      <c r="WQA615" s="2"/>
      <c r="WQB615" s="2"/>
      <c r="WQC615" s="2"/>
      <c r="WQD615" s="2"/>
      <c r="WQE615" s="2"/>
      <c r="WQF615" s="2"/>
      <c r="WQG615" s="2"/>
      <c r="WQH615" s="35"/>
      <c r="WQI615" s="35"/>
      <c r="WQJ615" s="35"/>
      <c r="WQK615" s="35"/>
      <c r="WQL615" s="2"/>
      <c r="WQM615" s="83"/>
      <c r="WQN615" s="3"/>
      <c r="WQO615" s="10"/>
      <c r="WQP615" s="10"/>
      <c r="WQQ615" s="10"/>
      <c r="WQR615" s="2"/>
      <c r="WQS615" s="2"/>
      <c r="WQT615" s="2"/>
      <c r="WQU615" s="2"/>
      <c r="WQV615" s="2"/>
      <c r="WQW615" s="2"/>
      <c r="WQX615" s="2"/>
      <c r="WQY615" s="2"/>
      <c r="WQZ615" s="2"/>
      <c r="WRA615" s="2"/>
      <c r="WRB615" s="2"/>
      <c r="WRC615" s="35"/>
      <c r="WRD615" s="35"/>
      <c r="WRE615" s="35"/>
      <c r="WRF615" s="35"/>
      <c r="WRG615" s="2"/>
      <c r="WRH615" s="83"/>
      <c r="WRI615" s="3"/>
      <c r="WRJ615" s="10"/>
      <c r="WRK615" s="10"/>
      <c r="WRL615" s="10"/>
      <c r="WRM615" s="2"/>
      <c r="WRN615" s="2"/>
      <c r="WRO615" s="2"/>
      <c r="WRP615" s="2"/>
      <c r="WRQ615" s="2"/>
      <c r="WRR615" s="2"/>
      <c r="WRS615" s="2"/>
      <c r="WRT615" s="2"/>
      <c r="WRU615" s="2"/>
      <c r="WRV615" s="2"/>
      <c r="WRW615" s="2"/>
      <c r="WRX615" s="35"/>
      <c r="WRY615" s="35"/>
      <c r="WRZ615" s="35"/>
      <c r="WSA615" s="35"/>
      <c r="WSB615" s="2"/>
      <c r="WSC615" s="83"/>
      <c r="WSD615" s="3"/>
      <c r="WSE615" s="10"/>
      <c r="WSF615" s="10"/>
      <c r="WSG615" s="10"/>
      <c r="WSH615" s="2"/>
      <c r="WSI615" s="2"/>
      <c r="WSJ615" s="2"/>
      <c r="WSK615" s="2"/>
      <c r="WSL615" s="2"/>
      <c r="WSM615" s="2"/>
      <c r="WSN615" s="2"/>
      <c r="WSO615" s="2"/>
      <c r="WSP615" s="2"/>
      <c r="WSQ615" s="2"/>
      <c r="WSR615" s="2"/>
      <c r="WSS615" s="35"/>
      <c r="WST615" s="35"/>
      <c r="WSU615" s="35"/>
      <c r="WSV615" s="35"/>
      <c r="WSW615" s="2"/>
      <c r="WSX615" s="83"/>
      <c r="WSY615" s="3"/>
      <c r="WSZ615" s="10"/>
      <c r="WTA615" s="10"/>
      <c r="WTB615" s="10"/>
      <c r="WTC615" s="2"/>
      <c r="WTD615" s="2"/>
      <c r="WTE615" s="2"/>
      <c r="WTF615" s="2"/>
      <c r="WTG615" s="2"/>
      <c r="WTH615" s="2"/>
      <c r="WTI615" s="2"/>
      <c r="WTJ615" s="2"/>
      <c r="WTK615" s="2"/>
      <c r="WTL615" s="2"/>
      <c r="WTM615" s="2"/>
      <c r="WTN615" s="35"/>
      <c r="WTO615" s="35"/>
      <c r="WTP615" s="35"/>
      <c r="WTQ615" s="35"/>
      <c r="WTR615" s="2"/>
      <c r="WTS615" s="83"/>
      <c r="WTT615" s="3"/>
      <c r="WTU615" s="10"/>
      <c r="WTV615" s="10"/>
      <c r="WTW615" s="10"/>
      <c r="WTX615" s="2"/>
      <c r="WTY615" s="2"/>
      <c r="WTZ615" s="2"/>
      <c r="WUA615" s="2"/>
      <c r="WUB615" s="2"/>
      <c r="WUC615" s="2"/>
      <c r="WUD615" s="2"/>
      <c r="WUE615" s="2"/>
      <c r="WUF615" s="2"/>
      <c r="WUG615" s="2"/>
      <c r="WUH615" s="2"/>
      <c r="WUI615" s="35"/>
      <c r="WUJ615" s="35"/>
      <c r="WUK615" s="35"/>
      <c r="WUL615" s="35"/>
      <c r="WUM615" s="2"/>
      <c r="WUN615" s="83"/>
      <c r="WUO615" s="3"/>
      <c r="WUP615" s="10"/>
      <c r="WUQ615" s="10"/>
      <c r="WUR615" s="10"/>
      <c r="WUS615" s="2"/>
      <c r="WUT615" s="2"/>
      <c r="WUU615" s="2"/>
      <c r="WUV615" s="2"/>
      <c r="WUW615" s="2"/>
      <c r="WUX615" s="2"/>
      <c r="WUY615" s="2"/>
      <c r="WUZ615" s="2"/>
      <c r="WVA615" s="2"/>
      <c r="WVB615" s="2"/>
      <c r="WVC615" s="2"/>
      <c r="WVD615" s="35"/>
      <c r="WVE615" s="35"/>
      <c r="WVF615" s="35"/>
      <c r="WVG615" s="35"/>
      <c r="WVH615" s="2"/>
      <c r="WVI615" s="83"/>
      <c r="WVJ615" s="3"/>
      <c r="WVK615" s="10"/>
      <c r="WVL615" s="10"/>
      <c r="WVM615" s="10"/>
      <c r="WVN615" s="2"/>
      <c r="WVO615" s="2"/>
      <c r="WVP615" s="2"/>
      <c r="WVQ615" s="2"/>
      <c r="WVR615" s="2"/>
      <c r="WVS615" s="2"/>
      <c r="WVT615" s="2"/>
      <c r="WVU615" s="2"/>
      <c r="WVV615" s="2"/>
      <c r="WVW615" s="2"/>
      <c r="WVX615" s="2"/>
      <c r="WVY615" s="35"/>
      <c r="WVZ615" s="35"/>
      <c r="WWA615" s="35"/>
      <c r="WWB615" s="35"/>
      <c r="WWC615" s="2"/>
      <c r="WWD615" s="83"/>
      <c r="WWE615" s="3"/>
      <c r="WWF615" s="10"/>
      <c r="WWG615" s="10"/>
      <c r="WWH615" s="10"/>
      <c r="WWI615" s="2"/>
      <c r="WWJ615" s="2"/>
      <c r="WWK615" s="2"/>
      <c r="WWL615" s="2"/>
      <c r="WWM615" s="2"/>
      <c r="WWN615" s="2"/>
      <c r="WWO615" s="2"/>
      <c r="WWP615" s="2"/>
      <c r="WWQ615" s="2"/>
      <c r="WWR615" s="2"/>
      <c r="WWS615" s="2"/>
      <c r="WWT615" s="35"/>
      <c r="WWU615" s="35"/>
      <c r="WWV615" s="35"/>
      <c r="WWW615" s="35"/>
      <c r="WWX615" s="2"/>
      <c r="WWY615" s="83"/>
      <c r="WWZ615" s="3"/>
      <c r="WXA615" s="10"/>
      <c r="WXB615" s="10"/>
      <c r="WXC615" s="10"/>
      <c r="WXD615" s="2"/>
      <c r="WXE615" s="2"/>
      <c r="WXF615" s="2"/>
      <c r="WXG615" s="2"/>
      <c r="WXH615" s="2"/>
      <c r="WXI615" s="2"/>
      <c r="WXJ615" s="2"/>
      <c r="WXK615" s="2"/>
      <c r="WXL615" s="2"/>
      <c r="WXM615" s="2"/>
      <c r="WXN615" s="2"/>
      <c r="WXO615" s="35"/>
      <c r="WXP615" s="35"/>
      <c r="WXQ615" s="35"/>
      <c r="WXR615" s="35"/>
      <c r="WXS615" s="2"/>
      <c r="WXT615" s="83"/>
      <c r="WXU615" s="3"/>
      <c r="WXV615" s="10"/>
      <c r="WXW615" s="10"/>
      <c r="WXX615" s="10"/>
      <c r="WXY615" s="2"/>
      <c r="WXZ615" s="2"/>
      <c r="WYA615" s="2"/>
      <c r="WYB615" s="2"/>
      <c r="WYC615" s="2"/>
      <c r="WYD615" s="2"/>
      <c r="WYE615" s="2"/>
      <c r="WYF615" s="2"/>
      <c r="WYG615" s="2"/>
      <c r="WYH615" s="2"/>
      <c r="WYI615" s="2"/>
      <c r="WYJ615" s="35"/>
      <c r="WYK615" s="35"/>
      <c r="WYL615" s="35"/>
      <c r="WYM615" s="35"/>
      <c r="WYN615" s="2"/>
      <c r="WYO615" s="83"/>
      <c r="WYP615" s="3"/>
      <c r="WYQ615" s="10"/>
      <c r="WYR615" s="10"/>
      <c r="WYS615" s="10"/>
      <c r="WYT615" s="2"/>
      <c r="WYU615" s="2"/>
      <c r="WYV615" s="2"/>
      <c r="WYW615" s="2"/>
      <c r="WYX615" s="2"/>
      <c r="WYY615" s="2"/>
      <c r="WYZ615" s="2"/>
      <c r="WZA615" s="2"/>
      <c r="WZB615" s="2"/>
      <c r="WZC615" s="2"/>
      <c r="WZD615" s="2"/>
      <c r="WZE615" s="35"/>
      <c r="WZF615" s="35"/>
      <c r="WZG615" s="35"/>
      <c r="WZH615" s="35"/>
      <c r="WZI615" s="2"/>
      <c r="WZJ615" s="83"/>
      <c r="WZK615" s="3"/>
      <c r="WZL615" s="10"/>
      <c r="WZM615" s="10"/>
      <c r="WZN615" s="10"/>
      <c r="WZO615" s="2"/>
      <c r="WZP615" s="2"/>
      <c r="WZQ615" s="2"/>
      <c r="WZR615" s="2"/>
      <c r="WZS615" s="2"/>
      <c r="WZT615" s="2"/>
      <c r="WZU615" s="2"/>
      <c r="WZV615" s="2"/>
      <c r="WZW615" s="2"/>
      <c r="WZX615" s="2"/>
      <c r="WZY615" s="2"/>
      <c r="WZZ615" s="35"/>
      <c r="XAA615" s="35"/>
      <c r="XAB615" s="35"/>
      <c r="XAC615" s="35"/>
      <c r="XAD615" s="2"/>
      <c r="XAE615" s="83"/>
      <c r="XAF615" s="3"/>
      <c r="XAG615" s="10"/>
      <c r="XAH615" s="10"/>
      <c r="XAI615" s="10"/>
      <c r="XAJ615" s="2"/>
      <c r="XAK615" s="2"/>
      <c r="XAL615" s="2"/>
      <c r="XAM615" s="2"/>
      <c r="XAN615" s="2"/>
      <c r="XAO615" s="2"/>
      <c r="XAP615" s="2"/>
      <c r="XAQ615" s="2"/>
      <c r="XAR615" s="2"/>
      <c r="XAS615" s="2"/>
      <c r="XAT615" s="2"/>
      <c r="XAU615" s="35"/>
      <c r="XAV615" s="35"/>
      <c r="XAW615" s="35"/>
      <c r="XAX615" s="35"/>
      <c r="XAY615" s="2"/>
      <c r="XAZ615" s="83"/>
      <c r="XBA615" s="3"/>
      <c r="XBB615" s="10"/>
      <c r="XBC615" s="10"/>
      <c r="XBD615" s="10"/>
      <c r="XBE615" s="2"/>
      <c r="XBF615" s="2"/>
      <c r="XBG615" s="2"/>
      <c r="XBH615" s="2"/>
      <c r="XBI615" s="2"/>
      <c r="XBJ615" s="2"/>
      <c r="XBK615" s="2"/>
      <c r="XBL615" s="2"/>
      <c r="XBM615" s="2"/>
      <c r="XBN615" s="2"/>
      <c r="XBO615" s="2"/>
      <c r="XBP615" s="35"/>
      <c r="XBQ615" s="35"/>
      <c r="XBR615" s="35"/>
      <c r="XBS615" s="35"/>
      <c r="XBT615" s="2"/>
      <c r="XBU615" s="83"/>
      <c r="XBV615" s="3"/>
      <c r="XBW615" s="10"/>
      <c r="XBX615" s="10"/>
      <c r="XBY615" s="10"/>
      <c r="XBZ615" s="2"/>
      <c r="XCA615" s="2"/>
      <c r="XCB615" s="2"/>
      <c r="XCC615" s="2"/>
      <c r="XCD615" s="2"/>
      <c r="XCE615" s="2"/>
      <c r="XCF615" s="2"/>
      <c r="XCG615" s="2"/>
      <c r="XCH615" s="2"/>
      <c r="XCI615" s="2"/>
      <c r="XCJ615" s="2"/>
      <c r="XCK615" s="35"/>
      <c r="XCL615" s="35"/>
      <c r="XCM615" s="35"/>
      <c r="XCN615" s="35"/>
      <c r="XCO615" s="2"/>
      <c r="XCP615" s="83"/>
      <c r="XCQ615" s="3"/>
      <c r="XCR615" s="10"/>
      <c r="XCS615" s="10"/>
      <c r="XCT615" s="10"/>
      <c r="XCU615" s="2"/>
      <c r="XCV615" s="2"/>
      <c r="XCW615" s="2"/>
      <c r="XCX615" s="2"/>
      <c r="XCY615" s="2"/>
      <c r="XCZ615" s="2"/>
      <c r="XDA615" s="2"/>
      <c r="XDB615" s="2"/>
      <c r="XDC615" s="2"/>
      <c r="XDD615" s="2"/>
      <c r="XDE615" s="2"/>
      <c r="XDF615" s="35"/>
      <c r="XDG615" s="35"/>
      <c r="XDH615" s="35"/>
      <c r="XDI615" s="35"/>
      <c r="XDJ615" s="2"/>
      <c r="XDK615" s="83"/>
      <c r="XDL615" s="3"/>
      <c r="XDM615" s="10"/>
      <c r="XDN615" s="10"/>
      <c r="XDO615" s="10"/>
      <c r="XDP615" s="2"/>
      <c r="XDQ615" s="2"/>
      <c r="XDR615" s="2"/>
      <c r="XDS615" s="2"/>
      <c r="XDT615" s="2"/>
      <c r="XDU615" s="2"/>
      <c r="XDV615" s="2"/>
      <c r="XDW615" s="2"/>
      <c r="XDX615" s="2"/>
      <c r="XDY615" s="2"/>
      <c r="XDZ615" s="2"/>
      <c r="XEA615" s="35"/>
      <c r="XEB615" s="35"/>
      <c r="XEC615" s="35"/>
      <c r="XED615" s="35"/>
      <c r="XEE615" s="2"/>
      <c r="XEF615" s="83"/>
      <c r="XEG615" s="3"/>
      <c r="XEH615" s="10"/>
      <c r="XEI615" s="10"/>
      <c r="XEJ615" s="10"/>
      <c r="XEK615" s="2"/>
      <c r="XEL615" s="2"/>
      <c r="XEM615" s="2"/>
      <c r="XEN615" s="2"/>
      <c r="XEO615" s="2"/>
      <c r="XEP615" s="2"/>
      <c r="XEQ615" s="2"/>
      <c r="XER615" s="2"/>
      <c r="XES615" s="2"/>
      <c r="XET615" s="2"/>
      <c r="XEU615" s="2"/>
      <c r="XEV615" s="35"/>
      <c r="XEW615" s="35"/>
      <c r="XEX615" s="35"/>
      <c r="XEY615" s="35"/>
      <c r="XEZ615" s="2"/>
      <c r="XFA615" s="83"/>
      <c r="XFB615" s="3"/>
      <c r="XFC615" s="10"/>
      <c r="XFD615" s="10"/>
    </row>
    <row r="616" spans="1:16384" s="11" customFormat="1" ht="13.15" customHeight="1" x14ac:dyDescent="0.2">
      <c r="A616" s="83" t="s">
        <v>549</v>
      </c>
      <c r="B616" s="3" t="s">
        <v>550</v>
      </c>
      <c r="C616" s="10" t="s">
        <v>15</v>
      </c>
      <c r="D616" s="10" t="s">
        <v>340</v>
      </c>
      <c r="E616" s="10" t="s">
        <v>17</v>
      </c>
      <c r="F616" s="2">
        <v>29.36</v>
      </c>
      <c r="G616" s="2">
        <v>33.200000000000003</v>
      </c>
      <c r="H616" s="2">
        <v>33.21</v>
      </c>
      <c r="I616" s="2">
        <v>37.04</v>
      </c>
      <c r="J616" s="2">
        <v>37.049999999999997</v>
      </c>
      <c r="K616" s="2">
        <v>40.880000000000003</v>
      </c>
      <c r="L616" s="2">
        <v>40.89</v>
      </c>
      <c r="M616" s="2">
        <v>63.64</v>
      </c>
      <c r="N616" s="2">
        <v>61061.22</v>
      </c>
      <c r="O616" s="2">
        <v>69051.179999999993</v>
      </c>
      <c r="P616" s="2">
        <v>69051.189999999988</v>
      </c>
      <c r="Q616" s="35">
        <v>77041.14</v>
      </c>
      <c r="R616" s="35">
        <v>77041.149999999994</v>
      </c>
      <c r="S616" s="35">
        <v>85031.1</v>
      </c>
      <c r="T616" s="35">
        <v>85031.11</v>
      </c>
      <c r="U616" s="2">
        <v>93021.06</v>
      </c>
    </row>
    <row r="617" spans="1:16384" s="11" customFormat="1" ht="13.15" customHeight="1" x14ac:dyDescent="0.2">
      <c r="A617" s="83" t="s">
        <v>1354</v>
      </c>
      <c r="B617" s="3" t="s">
        <v>1355</v>
      </c>
      <c r="C617" s="10" t="s">
        <v>15</v>
      </c>
      <c r="D617" s="10" t="s">
        <v>493</v>
      </c>
      <c r="E617" s="10" t="s">
        <v>17</v>
      </c>
      <c r="F617" s="2">
        <v>31.25</v>
      </c>
      <c r="G617" s="2"/>
      <c r="H617" s="2"/>
      <c r="I617" s="2"/>
      <c r="J617" s="2"/>
      <c r="K617" s="2"/>
      <c r="L617" s="2"/>
      <c r="M617" s="2">
        <v>56.95</v>
      </c>
      <c r="N617" s="2">
        <v>65000</v>
      </c>
      <c r="O617" s="2"/>
      <c r="P617" s="2"/>
      <c r="Q617" s="35"/>
      <c r="R617" s="35"/>
      <c r="S617" s="35"/>
      <c r="T617" s="35"/>
      <c r="U617" s="2">
        <f>Table1[[#This Row],[HQ4 Max]]*2080</f>
        <v>118456</v>
      </c>
    </row>
    <row r="618" spans="1:16384" s="11" customFormat="1" ht="13.15" customHeight="1" x14ac:dyDescent="0.2">
      <c r="A618" s="85" t="s">
        <v>1356</v>
      </c>
      <c r="B618" s="3" t="s">
        <v>1357</v>
      </c>
      <c r="C618" s="10" t="s">
        <v>15</v>
      </c>
      <c r="D618" s="10" t="s">
        <v>1163</v>
      </c>
      <c r="E618" s="10" t="s">
        <v>17</v>
      </c>
      <c r="F618" s="2">
        <v>40.380000000000003</v>
      </c>
      <c r="G618" s="2"/>
      <c r="H618" s="2"/>
      <c r="I618" s="2"/>
      <c r="J618" s="2"/>
      <c r="K618" s="2"/>
      <c r="L618" s="2"/>
      <c r="M618" s="2">
        <v>65.23</v>
      </c>
      <c r="N618" s="2">
        <v>84000</v>
      </c>
      <c r="O618" s="2"/>
      <c r="P618" s="2"/>
      <c r="Q618" s="35"/>
      <c r="R618" s="35"/>
      <c r="S618" s="35"/>
      <c r="T618" s="35"/>
      <c r="U618" s="2">
        <f>Table1[[#This Row],[HQ4 Max]]*2080</f>
        <v>135678.39999999999</v>
      </c>
    </row>
    <row r="619" spans="1:16384" s="11" customFormat="1" ht="13.15" customHeight="1" x14ac:dyDescent="0.2">
      <c r="A619" s="85" t="s">
        <v>1767</v>
      </c>
      <c r="B619" s="3" t="s">
        <v>1768</v>
      </c>
      <c r="C619" s="10" t="s">
        <v>47</v>
      </c>
      <c r="D619" s="10" t="s">
        <v>1163</v>
      </c>
      <c r="E619" s="10" t="s">
        <v>17</v>
      </c>
      <c r="F619" s="2">
        <v>40.380000000000003</v>
      </c>
      <c r="G619" s="2"/>
      <c r="H619" s="2"/>
      <c r="I619" s="2"/>
      <c r="J619" s="2"/>
      <c r="K619" s="2"/>
      <c r="L619" s="2"/>
      <c r="M619" s="2">
        <v>65.23</v>
      </c>
      <c r="N619" s="2">
        <v>84000</v>
      </c>
      <c r="O619" s="2"/>
      <c r="P619" s="2"/>
      <c r="Q619" s="35"/>
      <c r="R619" s="35"/>
      <c r="S619" s="35"/>
      <c r="T619" s="35"/>
      <c r="U619" s="2">
        <f>Table1[[#This Row],[HQ4 Max]]*2080</f>
        <v>135678.39999999999</v>
      </c>
    </row>
    <row r="620" spans="1:16384" s="11" customFormat="1" ht="13.15" customHeight="1" x14ac:dyDescent="0.2">
      <c r="A620" s="83" t="s">
        <v>1275</v>
      </c>
      <c r="B620" s="3" t="s">
        <v>1276</v>
      </c>
      <c r="C620" s="10" t="s">
        <v>47</v>
      </c>
      <c r="D620" s="10" t="s">
        <v>71</v>
      </c>
      <c r="E620" s="10" t="s">
        <v>49</v>
      </c>
      <c r="F620" s="2">
        <v>33.159999999999997</v>
      </c>
      <c r="G620" s="2">
        <v>37.5</v>
      </c>
      <c r="H620" s="2">
        <v>37.51</v>
      </c>
      <c r="I620" s="2">
        <v>41.84</v>
      </c>
      <c r="J620" s="2">
        <v>41.85</v>
      </c>
      <c r="K620" s="2">
        <v>46.18</v>
      </c>
      <c r="L620" s="2">
        <v>46.19</v>
      </c>
      <c r="M620" s="2">
        <v>50.52</v>
      </c>
      <c r="N620" s="2">
        <v>68979.59</v>
      </c>
      <c r="O620" s="2">
        <v>78005.679999999993</v>
      </c>
      <c r="P620" s="2">
        <v>78005.689999999988</v>
      </c>
      <c r="Q620" s="35">
        <v>87031.77</v>
      </c>
      <c r="R620" s="35">
        <v>87031.78</v>
      </c>
      <c r="S620" s="35">
        <v>96057.85</v>
      </c>
      <c r="T620" s="35">
        <v>96057.86</v>
      </c>
      <c r="U620" s="2">
        <v>105083.94</v>
      </c>
    </row>
    <row r="621" spans="1:16384" s="11" customFormat="1" ht="13.15" customHeight="1" x14ac:dyDescent="0.2">
      <c r="A621" s="83" t="s">
        <v>343</v>
      </c>
      <c r="B621" s="3" t="s">
        <v>344</v>
      </c>
      <c r="C621" s="10" t="s">
        <v>47</v>
      </c>
      <c r="D621" s="10" t="s">
        <v>71</v>
      </c>
      <c r="E621" s="10" t="s">
        <v>49</v>
      </c>
      <c r="F621" s="2">
        <v>33.159999999999997</v>
      </c>
      <c r="G621" s="2">
        <v>37.5</v>
      </c>
      <c r="H621" s="2">
        <v>37.51</v>
      </c>
      <c r="I621" s="2">
        <v>41.84</v>
      </c>
      <c r="J621" s="2">
        <v>41.85</v>
      </c>
      <c r="K621" s="2">
        <v>46.18</v>
      </c>
      <c r="L621" s="2">
        <v>46.19</v>
      </c>
      <c r="M621" s="2">
        <v>50.52</v>
      </c>
      <c r="N621" s="2">
        <v>68979.59</v>
      </c>
      <c r="O621" s="2">
        <v>78005.679999999993</v>
      </c>
      <c r="P621" s="2">
        <v>78005.689999999988</v>
      </c>
      <c r="Q621" s="35">
        <v>87031.77</v>
      </c>
      <c r="R621" s="35">
        <v>87031.78</v>
      </c>
      <c r="S621" s="35">
        <v>96057.85</v>
      </c>
      <c r="T621" s="35">
        <v>96057.86</v>
      </c>
      <c r="U621" s="2">
        <v>105083.94</v>
      </c>
    </row>
    <row r="622" spans="1:16384" s="11" customFormat="1" ht="13.15" customHeight="1" x14ac:dyDescent="0.2">
      <c r="A622" s="83" t="s">
        <v>517</v>
      </c>
      <c r="B622" s="3" t="s">
        <v>518</v>
      </c>
      <c r="C622" s="10" t="s">
        <v>15</v>
      </c>
      <c r="D622" s="10" t="s">
        <v>516</v>
      </c>
      <c r="E622" s="10" t="s">
        <v>17</v>
      </c>
      <c r="F622" s="2">
        <v>19.899999999999999</v>
      </c>
      <c r="G622" s="2"/>
      <c r="H622" s="2"/>
      <c r="I622" s="2"/>
      <c r="J622" s="2"/>
      <c r="K622" s="2"/>
      <c r="L622" s="2"/>
      <c r="M622" s="2">
        <v>46.6</v>
      </c>
      <c r="N622" s="2">
        <v>41400</v>
      </c>
      <c r="O622" s="2"/>
      <c r="P622" s="2"/>
      <c r="Q622" s="35"/>
      <c r="R622" s="35"/>
      <c r="S622" s="35"/>
      <c r="T622" s="35"/>
      <c r="U622" s="2">
        <f>Table1[[#This Row],[HQ4 Max]]*2080</f>
        <v>96928</v>
      </c>
    </row>
    <row r="623" spans="1:16384" s="11" customFormat="1" ht="13.15" customHeight="1" x14ac:dyDescent="0.2">
      <c r="A623" s="83" t="s">
        <v>27</v>
      </c>
      <c r="B623" s="3" t="s">
        <v>28</v>
      </c>
      <c r="C623" s="10" t="s">
        <v>15</v>
      </c>
      <c r="D623" s="10" t="s">
        <v>29</v>
      </c>
      <c r="E623" s="10" t="s">
        <v>17</v>
      </c>
      <c r="F623" s="2">
        <v>18.03</v>
      </c>
      <c r="G623" s="2">
        <v>20.149999999999999</v>
      </c>
      <c r="H623" s="2">
        <v>20.16</v>
      </c>
      <c r="I623" s="2">
        <v>22.28</v>
      </c>
      <c r="J623" s="2">
        <v>22.290000000000003</v>
      </c>
      <c r="K623" s="2">
        <v>24.4</v>
      </c>
      <c r="L623" s="2">
        <v>24.41</v>
      </c>
      <c r="M623" s="2">
        <v>26.52</v>
      </c>
      <c r="N623" s="2">
        <v>37500</v>
      </c>
      <c r="O623" s="2">
        <v>41914.449999999997</v>
      </c>
      <c r="P623" s="2">
        <v>41914.46</v>
      </c>
      <c r="Q623" s="35">
        <v>46328.91</v>
      </c>
      <c r="R623" s="35">
        <v>46328.920000000006</v>
      </c>
      <c r="S623" s="35">
        <v>50743.360000000001</v>
      </c>
      <c r="T623" s="35">
        <v>50743.37</v>
      </c>
      <c r="U623" s="2">
        <v>55157.81</v>
      </c>
    </row>
    <row r="624" spans="1:16384" s="11" customFormat="1" ht="13.15" customHeight="1" x14ac:dyDescent="0.2">
      <c r="A624" s="83" t="s">
        <v>18</v>
      </c>
      <c r="B624" s="3" t="s">
        <v>19</v>
      </c>
      <c r="C624" s="10" t="s">
        <v>15</v>
      </c>
      <c r="D624" s="10" t="s">
        <v>20</v>
      </c>
      <c r="E624" s="10" t="s">
        <v>17</v>
      </c>
      <c r="F624" s="2">
        <v>17.89</v>
      </c>
      <c r="G624" s="2">
        <v>20</v>
      </c>
      <c r="H624" s="2">
        <v>20.010000000000002</v>
      </c>
      <c r="I624" s="2">
        <v>22.1</v>
      </c>
      <c r="J624" s="2">
        <v>22.110000000000003</v>
      </c>
      <c r="K624" s="2">
        <v>24.21</v>
      </c>
      <c r="L624" s="2">
        <v>24.220000000000002</v>
      </c>
      <c r="M624" s="2">
        <v>26.31</v>
      </c>
      <c r="N624" s="2">
        <v>37208.33</v>
      </c>
      <c r="O624" s="2">
        <v>41588.449999999997</v>
      </c>
      <c r="P624" s="2">
        <v>41588.46</v>
      </c>
      <c r="Q624" s="35">
        <v>45968.57</v>
      </c>
      <c r="R624" s="35">
        <v>45968.58</v>
      </c>
      <c r="S624" s="35">
        <v>50348.69</v>
      </c>
      <c r="T624" s="35">
        <v>50348.700000000004</v>
      </c>
      <c r="U624" s="2">
        <v>54728.81</v>
      </c>
    </row>
    <row r="625" spans="1:21" ht="13.15" customHeight="1" x14ac:dyDescent="0.2">
      <c r="A625" s="83" t="s">
        <v>21</v>
      </c>
      <c r="B625" s="3" t="s">
        <v>22</v>
      </c>
      <c r="C625" s="10" t="s">
        <v>15</v>
      </c>
      <c r="D625" s="10" t="s">
        <v>23</v>
      </c>
      <c r="E625" s="10" t="s">
        <v>17</v>
      </c>
      <c r="F625" s="2">
        <v>23.18</v>
      </c>
      <c r="G625" s="2">
        <v>25.91</v>
      </c>
      <c r="H625" s="2">
        <v>25.92</v>
      </c>
      <c r="I625" s="2">
        <v>28.64</v>
      </c>
      <c r="J625" s="2">
        <v>28.650000000000002</v>
      </c>
      <c r="K625" s="2">
        <v>31.36</v>
      </c>
      <c r="L625" s="2">
        <v>31.37</v>
      </c>
      <c r="M625" s="2">
        <v>34.090000000000003</v>
      </c>
      <c r="N625" s="2">
        <v>48208.33</v>
      </c>
      <c r="O625" s="2">
        <v>53883.360000000001</v>
      </c>
      <c r="P625" s="2">
        <v>53883.37</v>
      </c>
      <c r="Q625" s="35">
        <v>59558.38</v>
      </c>
      <c r="R625" s="35">
        <v>59558.39</v>
      </c>
      <c r="S625" s="35">
        <v>65233.41</v>
      </c>
      <c r="T625" s="35">
        <v>65233.420000000006</v>
      </c>
      <c r="U625" s="2">
        <v>70908.429999999993</v>
      </c>
    </row>
    <row r="626" spans="1:21" ht="13.15" customHeight="1" x14ac:dyDescent="0.2">
      <c r="A626" s="83" t="s">
        <v>24</v>
      </c>
      <c r="B626" s="3" t="s">
        <v>25</v>
      </c>
      <c r="C626" s="10" t="s">
        <v>15</v>
      </c>
      <c r="D626" s="10" t="s">
        <v>26</v>
      </c>
      <c r="E626" s="10" t="s">
        <v>17</v>
      </c>
      <c r="F626" s="2">
        <v>25.65</v>
      </c>
      <c r="G626" s="2">
        <v>29.01</v>
      </c>
      <c r="H626" s="2">
        <v>29.020000000000003</v>
      </c>
      <c r="I626" s="2">
        <v>32.36</v>
      </c>
      <c r="J626" s="2">
        <v>32.369999999999997</v>
      </c>
      <c r="K626" s="2">
        <v>35.72</v>
      </c>
      <c r="L626" s="2">
        <v>35.729999999999997</v>
      </c>
      <c r="M626" s="2">
        <v>39.07</v>
      </c>
      <c r="N626" s="2">
        <v>53346.94</v>
      </c>
      <c r="O626" s="2">
        <v>60327.47</v>
      </c>
      <c r="P626" s="2">
        <v>60327.48</v>
      </c>
      <c r="Q626" s="35">
        <v>67308</v>
      </c>
      <c r="R626" s="35">
        <v>67308.009999999995</v>
      </c>
      <c r="S626" s="35">
        <v>74288.53</v>
      </c>
      <c r="T626" s="35">
        <v>74288.539999999994</v>
      </c>
      <c r="U626" s="2">
        <v>81269.06</v>
      </c>
    </row>
    <row r="627" spans="1:21" ht="13.15" customHeight="1" x14ac:dyDescent="0.2">
      <c r="A627" s="83" t="s">
        <v>899</v>
      </c>
      <c r="B627" s="3" t="s">
        <v>1743</v>
      </c>
      <c r="C627" s="10" t="s">
        <v>15</v>
      </c>
      <c r="D627" s="10" t="s">
        <v>635</v>
      </c>
      <c r="E627" s="10" t="s">
        <v>17</v>
      </c>
      <c r="F627" s="2">
        <v>15</v>
      </c>
      <c r="G627" s="2"/>
      <c r="H627" s="2"/>
      <c r="I627" s="2"/>
      <c r="J627" s="2"/>
      <c r="K627" s="2"/>
      <c r="L627" s="2"/>
      <c r="M627" s="2">
        <v>31.06</v>
      </c>
      <c r="N627" s="2">
        <v>31200</v>
      </c>
      <c r="O627" s="2"/>
      <c r="P627" s="2"/>
      <c r="Q627" s="35"/>
      <c r="R627" s="35"/>
      <c r="S627" s="35"/>
      <c r="T627" s="35"/>
      <c r="U627" s="2">
        <v>64604.800000000003</v>
      </c>
    </row>
    <row r="628" spans="1:21" ht="13.15" customHeight="1" x14ac:dyDescent="0.2">
      <c r="A628" s="83" t="s">
        <v>212</v>
      </c>
      <c r="B628" s="3" t="s">
        <v>213</v>
      </c>
      <c r="C628" s="10" t="s">
        <v>47</v>
      </c>
      <c r="D628" s="10" t="s">
        <v>74</v>
      </c>
      <c r="E628" s="10" t="s">
        <v>49</v>
      </c>
      <c r="F628" s="2">
        <v>36.81</v>
      </c>
      <c r="G628" s="2">
        <v>42.11</v>
      </c>
      <c r="H628" s="2">
        <v>42.12</v>
      </c>
      <c r="I628" s="2">
        <v>47.41</v>
      </c>
      <c r="J628" s="2">
        <v>47.419999999999995</v>
      </c>
      <c r="K628" s="2">
        <v>52.71</v>
      </c>
      <c r="L628" s="2">
        <v>52.72</v>
      </c>
      <c r="M628" s="2">
        <v>58.01</v>
      </c>
      <c r="N628" s="2">
        <v>76560</v>
      </c>
      <c r="O628" s="2">
        <v>87583.45</v>
      </c>
      <c r="P628" s="2">
        <v>87583.459999999992</v>
      </c>
      <c r="Q628" s="35">
        <v>98606.89</v>
      </c>
      <c r="R628" s="35">
        <v>98606.9</v>
      </c>
      <c r="S628" s="35">
        <v>109630.34</v>
      </c>
      <c r="T628" s="35">
        <v>109630.34999999999</v>
      </c>
      <c r="U628" s="2">
        <v>120653.78</v>
      </c>
    </row>
    <row r="629" spans="1:21" ht="13.15" customHeight="1" x14ac:dyDescent="0.2">
      <c r="A629" s="83" t="s">
        <v>420</v>
      </c>
      <c r="B629" s="3" t="s">
        <v>421</v>
      </c>
      <c r="C629" s="10" t="s">
        <v>47</v>
      </c>
      <c r="D629" s="10" t="s">
        <v>110</v>
      </c>
      <c r="E629" s="10" t="s">
        <v>49</v>
      </c>
      <c r="F629" s="2">
        <v>57.56</v>
      </c>
      <c r="G629" s="2">
        <v>66.03</v>
      </c>
      <c r="H629" s="2">
        <v>66.040000000000006</v>
      </c>
      <c r="I629" s="2">
        <v>74.510000000000005</v>
      </c>
      <c r="J629" s="2">
        <v>74.52000000000001</v>
      </c>
      <c r="K629" s="2">
        <v>82.98</v>
      </c>
      <c r="L629" s="2">
        <v>82.990000000000009</v>
      </c>
      <c r="M629" s="2">
        <v>91.45</v>
      </c>
      <c r="N629" s="2">
        <v>119725.49</v>
      </c>
      <c r="O629" s="2">
        <v>137347.59</v>
      </c>
      <c r="P629" s="2">
        <v>137347.6</v>
      </c>
      <c r="Q629" s="35">
        <v>154969.68</v>
      </c>
      <c r="R629" s="35">
        <v>154969.69</v>
      </c>
      <c r="S629" s="35">
        <v>172591.78</v>
      </c>
      <c r="T629" s="35">
        <v>172591.79</v>
      </c>
      <c r="U629" s="2">
        <v>190213.87</v>
      </c>
    </row>
    <row r="630" spans="1:21" ht="13.15" customHeight="1" x14ac:dyDescent="0.2">
      <c r="A630" s="83" t="s">
        <v>701</v>
      </c>
      <c r="B630" s="3" t="s">
        <v>702</v>
      </c>
      <c r="C630" s="10" t="s">
        <v>47</v>
      </c>
      <c r="D630" s="10" t="s">
        <v>169</v>
      </c>
      <c r="E630" s="10" t="s">
        <v>49</v>
      </c>
      <c r="F630" s="2">
        <v>42.4</v>
      </c>
      <c r="G630" s="2">
        <v>48.51</v>
      </c>
      <c r="H630" s="2">
        <v>48.519999999999996</v>
      </c>
      <c r="I630" s="2">
        <v>54.62</v>
      </c>
      <c r="J630" s="2">
        <v>54.629999999999995</v>
      </c>
      <c r="K630" s="2">
        <v>60.72</v>
      </c>
      <c r="L630" s="2">
        <v>60.73</v>
      </c>
      <c r="M630" s="2">
        <v>66.83</v>
      </c>
      <c r="N630" s="2">
        <v>88200</v>
      </c>
      <c r="O630" s="2">
        <v>100899.42</v>
      </c>
      <c r="P630" s="2">
        <v>100899.43</v>
      </c>
      <c r="Q630" s="35">
        <v>113598.85</v>
      </c>
      <c r="R630" s="35">
        <v>113598.86</v>
      </c>
      <c r="S630" s="35">
        <v>126298.27</v>
      </c>
      <c r="T630" s="35">
        <v>126298.28</v>
      </c>
      <c r="U630" s="2">
        <v>138997.69</v>
      </c>
    </row>
    <row r="631" spans="1:21" ht="13.15" customHeight="1" x14ac:dyDescent="0.2">
      <c r="A631" s="83" t="s">
        <v>210</v>
      </c>
      <c r="B631" s="3" t="s">
        <v>211</v>
      </c>
      <c r="C631" s="10" t="s">
        <v>47</v>
      </c>
      <c r="D631" s="10" t="s">
        <v>52</v>
      </c>
      <c r="E631" s="10" t="s">
        <v>49</v>
      </c>
      <c r="F631" s="2">
        <v>29.04</v>
      </c>
      <c r="G631" s="2">
        <v>32.840000000000003</v>
      </c>
      <c r="H631" s="2">
        <v>32.85</v>
      </c>
      <c r="I631" s="2">
        <v>36.64</v>
      </c>
      <c r="J631" s="2">
        <v>36.65</v>
      </c>
      <c r="K631" s="2">
        <v>40.44</v>
      </c>
      <c r="L631" s="2">
        <v>40.449999999999996</v>
      </c>
      <c r="M631" s="2">
        <v>44.24</v>
      </c>
      <c r="N631" s="2">
        <v>60408.160000000003</v>
      </c>
      <c r="O631" s="2">
        <v>68312.67</v>
      </c>
      <c r="P631" s="2">
        <v>68312.679999999993</v>
      </c>
      <c r="Q631" s="35">
        <v>76217.17</v>
      </c>
      <c r="R631" s="35">
        <v>76217.179999999993</v>
      </c>
      <c r="S631" s="35">
        <v>84121.68</v>
      </c>
      <c r="T631" s="35">
        <v>84121.689999999988</v>
      </c>
      <c r="U631" s="2">
        <v>92026.18</v>
      </c>
    </row>
    <row r="632" spans="1:21" ht="13.15" customHeight="1" x14ac:dyDescent="0.2">
      <c r="A632" s="83" t="s">
        <v>1124</v>
      </c>
      <c r="B632" s="3" t="s">
        <v>1125</v>
      </c>
      <c r="C632" s="10" t="s">
        <v>15</v>
      </c>
      <c r="D632" s="10" t="s">
        <v>493</v>
      </c>
      <c r="E632" s="10" t="s">
        <v>17</v>
      </c>
      <c r="F632" s="2">
        <v>31.25</v>
      </c>
      <c r="G632" s="2"/>
      <c r="H632" s="2"/>
      <c r="I632" s="2"/>
      <c r="J632" s="2"/>
      <c r="K632" s="2"/>
      <c r="L632" s="2"/>
      <c r="M632" s="2">
        <v>56.95</v>
      </c>
      <c r="N632" s="2">
        <v>65000</v>
      </c>
      <c r="O632" s="2"/>
      <c r="P632" s="2"/>
      <c r="Q632" s="35"/>
      <c r="R632" s="35"/>
      <c r="S632" s="35"/>
      <c r="T632" s="35"/>
      <c r="U632" s="2">
        <f>Table1[[#This Row],[HQ4 Max]]*2080</f>
        <v>118456</v>
      </c>
    </row>
    <row r="633" spans="1:21" ht="13.15" customHeight="1" x14ac:dyDescent="0.2">
      <c r="A633" s="83" t="s">
        <v>1130</v>
      </c>
      <c r="B633" s="3" t="s">
        <v>1131</v>
      </c>
      <c r="C633" s="10" t="s">
        <v>15</v>
      </c>
      <c r="D633" s="10" t="s">
        <v>105</v>
      </c>
      <c r="E633" s="10" t="s">
        <v>17</v>
      </c>
      <c r="F633" s="2">
        <v>19.899999999999999</v>
      </c>
      <c r="G633" s="2"/>
      <c r="H633" s="2"/>
      <c r="I633" s="2"/>
      <c r="J633" s="2"/>
      <c r="K633" s="2"/>
      <c r="L633" s="2"/>
      <c r="M633" s="2">
        <v>46.4</v>
      </c>
      <c r="N633" s="2">
        <v>41400</v>
      </c>
      <c r="O633" s="2"/>
      <c r="P633" s="2"/>
      <c r="Q633" s="35"/>
      <c r="R633" s="35"/>
      <c r="S633" s="35"/>
      <c r="T633" s="35"/>
      <c r="U633" s="2">
        <f>Table1[[#This Row],[HQ4 Max]]*2080</f>
        <v>96512</v>
      </c>
    </row>
    <row r="634" spans="1:21" ht="13.15" customHeight="1" x14ac:dyDescent="0.2">
      <c r="A634" s="83" t="s">
        <v>1126</v>
      </c>
      <c r="B634" s="3" t="s">
        <v>1127</v>
      </c>
      <c r="C634" s="10" t="s">
        <v>104</v>
      </c>
      <c r="D634" s="10" t="s">
        <v>513</v>
      </c>
      <c r="E634" s="10" t="s">
        <v>17</v>
      </c>
      <c r="F634" s="2">
        <v>31.25</v>
      </c>
      <c r="G634" s="2"/>
      <c r="H634" s="2"/>
      <c r="I634" s="2"/>
      <c r="J634" s="2"/>
      <c r="K634" s="2"/>
      <c r="L634" s="2"/>
      <c r="M634" s="2">
        <v>56.95</v>
      </c>
      <c r="N634" s="2">
        <v>65000</v>
      </c>
      <c r="O634" s="2"/>
      <c r="P634" s="2"/>
      <c r="Q634" s="35"/>
      <c r="R634" s="35"/>
      <c r="S634" s="35"/>
      <c r="T634" s="35"/>
      <c r="U634" s="2">
        <f>Table1[[#This Row],[HQ4 Max]]*2080</f>
        <v>118456</v>
      </c>
    </row>
    <row r="635" spans="1:21" ht="13.15" customHeight="1" x14ac:dyDescent="0.2">
      <c r="A635" s="83" t="s">
        <v>1128</v>
      </c>
      <c r="B635" s="3" t="s">
        <v>1129</v>
      </c>
      <c r="C635" s="10" t="s">
        <v>15</v>
      </c>
      <c r="D635" s="10" t="s">
        <v>516</v>
      </c>
      <c r="E635" s="10" t="s">
        <v>17</v>
      </c>
      <c r="F635" s="2">
        <v>19.899999999999999</v>
      </c>
      <c r="G635" s="2"/>
      <c r="H635" s="2"/>
      <c r="I635" s="2"/>
      <c r="J635" s="2"/>
      <c r="K635" s="2"/>
      <c r="L635" s="2"/>
      <c r="M635" s="2">
        <v>46.6</v>
      </c>
      <c r="N635" s="2">
        <v>41400</v>
      </c>
      <c r="O635" s="2"/>
      <c r="P635" s="2"/>
      <c r="Q635" s="35"/>
      <c r="R635" s="35"/>
      <c r="S635" s="35"/>
      <c r="T635" s="35"/>
      <c r="U635" s="2">
        <f>Table1[[#This Row],[HQ4 Max]]*2080</f>
        <v>96928</v>
      </c>
    </row>
    <row r="636" spans="1:21" ht="13.15" customHeight="1" x14ac:dyDescent="0.2">
      <c r="A636" s="83" t="s">
        <v>1194</v>
      </c>
      <c r="B636" s="3" t="s">
        <v>1195</v>
      </c>
      <c r="C636" s="10" t="s">
        <v>15</v>
      </c>
      <c r="D636" s="10" t="s">
        <v>516</v>
      </c>
      <c r="E636" s="10" t="s">
        <v>17</v>
      </c>
      <c r="F636" s="2">
        <v>19.899999999999999</v>
      </c>
      <c r="G636" s="2"/>
      <c r="H636" s="2"/>
      <c r="I636" s="2"/>
      <c r="J636" s="2"/>
      <c r="K636" s="2"/>
      <c r="L636" s="2"/>
      <c r="M636" s="2">
        <v>46.6</v>
      </c>
      <c r="N636" s="2">
        <v>41400</v>
      </c>
      <c r="O636" s="2"/>
      <c r="P636" s="2"/>
      <c r="Q636" s="35"/>
      <c r="R636" s="35"/>
      <c r="S636" s="35"/>
      <c r="T636" s="35"/>
      <c r="U636" s="2">
        <f>Table1[[#This Row],[HQ4 Max]]*2080</f>
        <v>96928</v>
      </c>
    </row>
    <row r="637" spans="1:21" ht="13.15" customHeight="1" x14ac:dyDescent="0.2">
      <c r="A637" s="83" t="s">
        <v>360</v>
      </c>
      <c r="B637" s="3" t="s">
        <v>361</v>
      </c>
      <c r="C637" s="10" t="s">
        <v>15</v>
      </c>
      <c r="D637" s="10" t="s">
        <v>513</v>
      </c>
      <c r="E637" s="10" t="s">
        <v>17</v>
      </c>
      <c r="F637" s="2">
        <v>31.25</v>
      </c>
      <c r="G637" s="2"/>
      <c r="H637" s="2"/>
      <c r="I637" s="2"/>
      <c r="J637" s="2"/>
      <c r="K637" s="2"/>
      <c r="L637" s="2"/>
      <c r="M637" s="2">
        <v>56.95</v>
      </c>
      <c r="N637" s="2">
        <v>65000</v>
      </c>
      <c r="O637" s="2"/>
      <c r="P637" s="2"/>
      <c r="Q637" s="35"/>
      <c r="R637" s="35"/>
      <c r="S637" s="35"/>
      <c r="T637" s="35"/>
      <c r="U637" s="2">
        <f>Table1[[#This Row],[HQ4 Max]]*2080</f>
        <v>118456</v>
      </c>
    </row>
    <row r="638" spans="1:21" ht="13.15" customHeight="1" x14ac:dyDescent="0.2">
      <c r="A638" s="83" t="s">
        <v>1134</v>
      </c>
      <c r="B638" s="3" t="s">
        <v>1135</v>
      </c>
      <c r="C638" s="10" t="s">
        <v>104</v>
      </c>
      <c r="D638" s="10" t="s">
        <v>105</v>
      </c>
      <c r="E638" s="10" t="s">
        <v>17</v>
      </c>
      <c r="F638" s="2">
        <v>19.899999999999999</v>
      </c>
      <c r="G638" s="2"/>
      <c r="H638" s="2"/>
      <c r="I638" s="2"/>
      <c r="J638" s="2"/>
      <c r="K638" s="2"/>
      <c r="L638" s="2"/>
      <c r="M638" s="2">
        <v>46.4</v>
      </c>
      <c r="N638" s="2">
        <v>41400</v>
      </c>
      <c r="O638" s="2"/>
      <c r="P638" s="2"/>
      <c r="Q638" s="35"/>
      <c r="R638" s="35"/>
      <c r="S638" s="35"/>
      <c r="T638" s="35"/>
      <c r="U638" s="2">
        <f>Table1[[#This Row],[HQ4 Max]]*2080</f>
        <v>96512</v>
      </c>
    </row>
    <row r="639" spans="1:21" ht="13.15" customHeight="1" x14ac:dyDescent="0.2">
      <c r="A639" s="83" t="s">
        <v>1136</v>
      </c>
      <c r="B639" s="3" t="s">
        <v>1137</v>
      </c>
      <c r="C639" s="10" t="s">
        <v>15</v>
      </c>
      <c r="D639" s="10" t="s">
        <v>501</v>
      </c>
      <c r="E639" s="10" t="s">
        <v>17</v>
      </c>
      <c r="F639" s="2">
        <v>18</v>
      </c>
      <c r="G639" s="2"/>
      <c r="H639" s="2"/>
      <c r="I639" s="2"/>
      <c r="J639" s="2"/>
      <c r="K639" s="2"/>
      <c r="L639" s="2"/>
      <c r="M639" s="2">
        <v>38.83</v>
      </c>
      <c r="N639" s="2">
        <f>Table1[[#This Row],[HQ1 Min]]*2080</f>
        <v>37440</v>
      </c>
      <c r="O639" s="2"/>
      <c r="P639" s="2"/>
      <c r="Q639" s="35"/>
      <c r="R639" s="35"/>
      <c r="S639" s="35"/>
      <c r="T639" s="35"/>
      <c r="U639" s="2">
        <f>Table1[[#This Row],[HQ4 Max]]*2080</f>
        <v>80766.399999999994</v>
      </c>
    </row>
    <row r="640" spans="1:21" ht="13.15" customHeight="1" x14ac:dyDescent="0.2">
      <c r="A640" s="83" t="s">
        <v>1138</v>
      </c>
      <c r="B640" s="3" t="s">
        <v>1139</v>
      </c>
      <c r="C640" s="10" t="s">
        <v>15</v>
      </c>
      <c r="D640" s="10" t="s">
        <v>501</v>
      </c>
      <c r="E640" s="10" t="s">
        <v>17</v>
      </c>
      <c r="F640" s="2">
        <v>18</v>
      </c>
      <c r="G640" s="2"/>
      <c r="H640" s="2"/>
      <c r="I640" s="2"/>
      <c r="J640" s="2"/>
      <c r="K640" s="2"/>
      <c r="L640" s="2"/>
      <c r="M640" s="2">
        <v>38.83</v>
      </c>
      <c r="N640" s="2">
        <f>Table1[[#This Row],[HQ1 Min]]*2080</f>
        <v>37440</v>
      </c>
      <c r="O640" s="2"/>
      <c r="P640" s="2"/>
      <c r="Q640" s="35"/>
      <c r="R640" s="35"/>
      <c r="S640" s="35"/>
      <c r="T640" s="35"/>
      <c r="U640" s="2">
        <f>Table1[[#This Row],[HQ4 Max]]*2080</f>
        <v>80766.399999999994</v>
      </c>
    </row>
    <row r="641" spans="1:21" ht="13.15" customHeight="1" x14ac:dyDescent="0.2">
      <c r="A641" s="83" t="s">
        <v>558</v>
      </c>
      <c r="B641" s="3" t="s">
        <v>559</v>
      </c>
      <c r="C641" s="10" t="s">
        <v>15</v>
      </c>
      <c r="D641" s="10" t="s">
        <v>340</v>
      </c>
      <c r="E641" s="10" t="s">
        <v>17</v>
      </c>
      <c r="F641" s="2">
        <v>29.36</v>
      </c>
      <c r="G641" s="2">
        <v>33.200000000000003</v>
      </c>
      <c r="H641" s="2">
        <v>33.21</v>
      </c>
      <c r="I641" s="2">
        <v>37.04</v>
      </c>
      <c r="J641" s="2">
        <v>37.049999999999997</v>
      </c>
      <c r="K641" s="2">
        <v>40.880000000000003</v>
      </c>
      <c r="L641" s="2">
        <v>40.89</v>
      </c>
      <c r="M641" s="2">
        <v>44.72</v>
      </c>
      <c r="N641" s="2">
        <v>61061.22</v>
      </c>
      <c r="O641" s="2">
        <v>69051.179999999993</v>
      </c>
      <c r="P641" s="2">
        <v>69051.189999999988</v>
      </c>
      <c r="Q641" s="35">
        <v>77041.14</v>
      </c>
      <c r="R641" s="35">
        <v>77041.149999999994</v>
      </c>
      <c r="S641" s="35">
        <v>85031.1</v>
      </c>
      <c r="T641" s="35">
        <v>85031.11</v>
      </c>
      <c r="U641" s="2">
        <v>93021.06</v>
      </c>
    </row>
    <row r="642" spans="1:21" ht="13.15" customHeight="1" x14ac:dyDescent="0.2">
      <c r="A642" s="83" t="s">
        <v>1140</v>
      </c>
      <c r="B642" s="3" t="s">
        <v>1141</v>
      </c>
      <c r="C642" s="10" t="s">
        <v>104</v>
      </c>
      <c r="D642" s="10" t="s">
        <v>513</v>
      </c>
      <c r="E642" s="10" t="s">
        <v>17</v>
      </c>
      <c r="F642" s="2">
        <v>31.25</v>
      </c>
      <c r="G642" s="2"/>
      <c r="H642" s="2"/>
      <c r="I642" s="2"/>
      <c r="J642" s="2"/>
      <c r="K642" s="2"/>
      <c r="L642" s="2"/>
      <c r="M642" s="2">
        <v>56.95</v>
      </c>
      <c r="N642" s="2">
        <v>65000</v>
      </c>
      <c r="O642" s="2"/>
      <c r="P642" s="2"/>
      <c r="Q642" s="35"/>
      <c r="R642" s="35"/>
      <c r="S642" s="35"/>
      <c r="T642" s="35"/>
      <c r="U642" s="2">
        <f>Table1[[#This Row],[HQ4 Max]]*2080</f>
        <v>118456</v>
      </c>
    </row>
    <row r="643" spans="1:21" ht="13.15" customHeight="1" x14ac:dyDescent="0.2">
      <c r="A643" s="83" t="s">
        <v>1142</v>
      </c>
      <c r="B643" s="3" t="s">
        <v>1744</v>
      </c>
      <c r="C643" s="10" t="s">
        <v>104</v>
      </c>
      <c r="D643" s="10" t="s">
        <v>105</v>
      </c>
      <c r="E643" s="10" t="s">
        <v>17</v>
      </c>
      <c r="F643" s="2">
        <v>19.899999999999999</v>
      </c>
      <c r="G643" s="2"/>
      <c r="H643" s="2"/>
      <c r="I643" s="2"/>
      <c r="J643" s="2"/>
      <c r="K643" s="2"/>
      <c r="L643" s="2"/>
      <c r="M643" s="2">
        <v>46.4</v>
      </c>
      <c r="N643" s="2">
        <v>41400</v>
      </c>
      <c r="O643" s="2"/>
      <c r="P643" s="2"/>
      <c r="Q643" s="35"/>
      <c r="R643" s="35"/>
      <c r="S643" s="35"/>
      <c r="T643" s="35"/>
      <c r="U643" s="2">
        <f>Table1[[#This Row],[HQ4 Max]]*2080</f>
        <v>96512</v>
      </c>
    </row>
    <row r="644" spans="1:21" ht="13.15" customHeight="1" x14ac:dyDescent="0.2">
      <c r="A644" s="83" t="s">
        <v>452</v>
      </c>
      <c r="B644" s="3" t="s">
        <v>453</v>
      </c>
      <c r="C644" s="10" t="s">
        <v>47</v>
      </c>
      <c r="D644" s="10" t="s">
        <v>233</v>
      </c>
      <c r="E644" s="10" t="s">
        <v>49</v>
      </c>
      <c r="F644" s="2">
        <v>62.97</v>
      </c>
      <c r="G644" s="2">
        <v>72.239999999999995</v>
      </c>
      <c r="H644" s="2">
        <v>72.25</v>
      </c>
      <c r="I644" s="2">
        <v>81.510000000000005</v>
      </c>
      <c r="J644" s="2">
        <v>81.52000000000001</v>
      </c>
      <c r="K644" s="2">
        <v>90.78</v>
      </c>
      <c r="L644" s="2">
        <v>90.79</v>
      </c>
      <c r="M644" s="2">
        <v>100.05</v>
      </c>
      <c r="N644" s="2">
        <v>130980.39</v>
      </c>
      <c r="O644" s="2">
        <v>150259.07</v>
      </c>
      <c r="P644" s="2">
        <v>150259.08000000002</v>
      </c>
      <c r="Q644" s="35">
        <v>169537.75</v>
      </c>
      <c r="R644" s="35">
        <v>169537.76</v>
      </c>
      <c r="S644" s="35">
        <v>188816.42</v>
      </c>
      <c r="T644" s="35">
        <v>188816.43000000002</v>
      </c>
      <c r="U644" s="2">
        <v>208095.1</v>
      </c>
    </row>
    <row r="645" spans="1:21" ht="13.15" customHeight="1" x14ac:dyDescent="0.2">
      <c r="A645" s="83" t="s">
        <v>1516</v>
      </c>
      <c r="B645" s="3" t="s">
        <v>466</v>
      </c>
      <c r="C645" s="10" t="s">
        <v>47</v>
      </c>
      <c r="D645" s="10" t="s">
        <v>169</v>
      </c>
      <c r="E645" s="10" t="s">
        <v>49</v>
      </c>
      <c r="F645" s="2">
        <v>42.4</v>
      </c>
      <c r="G645" s="2">
        <v>48.51</v>
      </c>
      <c r="H645" s="2">
        <v>48.519999999999996</v>
      </c>
      <c r="I645" s="2">
        <v>54.62</v>
      </c>
      <c r="J645" s="2">
        <v>54.629999999999995</v>
      </c>
      <c r="K645" s="2">
        <v>60.72</v>
      </c>
      <c r="L645" s="2">
        <v>60.73</v>
      </c>
      <c r="M645" s="2">
        <v>66.83</v>
      </c>
      <c r="N645" s="2">
        <v>88200</v>
      </c>
      <c r="O645" s="2">
        <v>100899.42</v>
      </c>
      <c r="P645" s="2">
        <v>100899.43</v>
      </c>
      <c r="Q645" s="35">
        <v>113598.85</v>
      </c>
      <c r="R645" s="35">
        <v>113598.86</v>
      </c>
      <c r="S645" s="35">
        <v>126298.27</v>
      </c>
      <c r="T645" s="35">
        <v>126298.28</v>
      </c>
      <c r="U645" s="2">
        <v>138997.69</v>
      </c>
    </row>
    <row r="646" spans="1:21" ht="13.15" customHeight="1" x14ac:dyDescent="0.2">
      <c r="A646" s="83" t="s">
        <v>859</v>
      </c>
      <c r="B646" s="3" t="s">
        <v>860</v>
      </c>
      <c r="C646" s="10" t="s">
        <v>47</v>
      </c>
      <c r="D646" s="10" t="s">
        <v>48</v>
      </c>
      <c r="E646" s="10" t="s">
        <v>49</v>
      </c>
      <c r="F646" s="2">
        <v>36.729999999999997</v>
      </c>
      <c r="G646" s="2">
        <v>42.02</v>
      </c>
      <c r="H646" s="2">
        <v>42.03</v>
      </c>
      <c r="I646" s="2">
        <v>47.31</v>
      </c>
      <c r="J646" s="2">
        <v>47.32</v>
      </c>
      <c r="K646" s="2">
        <v>52.6</v>
      </c>
      <c r="L646" s="2">
        <v>52.61</v>
      </c>
      <c r="M646" s="2">
        <v>57.89</v>
      </c>
      <c r="N646" s="2">
        <v>76400</v>
      </c>
      <c r="O646" s="2">
        <v>87400.41</v>
      </c>
      <c r="P646" s="2">
        <v>87400.42</v>
      </c>
      <c r="Q646" s="35">
        <v>98400.82</v>
      </c>
      <c r="R646" s="35">
        <v>98400.83</v>
      </c>
      <c r="S646" s="35">
        <v>109401.22</v>
      </c>
      <c r="T646" s="35">
        <v>109401.23</v>
      </c>
      <c r="U646" s="2">
        <v>120401.63</v>
      </c>
    </row>
    <row r="647" spans="1:21" ht="13.15" customHeight="1" x14ac:dyDescent="0.2">
      <c r="A647" s="83" t="s">
        <v>1145</v>
      </c>
      <c r="B647" s="3" t="s">
        <v>1146</v>
      </c>
      <c r="C647" s="10" t="s">
        <v>15</v>
      </c>
      <c r="D647" s="10" t="s">
        <v>516</v>
      </c>
      <c r="E647" s="10" t="s">
        <v>17</v>
      </c>
      <c r="F647" s="2">
        <v>19.899999999999999</v>
      </c>
      <c r="G647" s="2"/>
      <c r="H647" s="2"/>
      <c r="I647" s="2"/>
      <c r="J647" s="2"/>
      <c r="K647" s="2"/>
      <c r="L647" s="2"/>
      <c r="M647" s="2">
        <v>46.6</v>
      </c>
      <c r="N647" s="2">
        <v>41400</v>
      </c>
      <c r="O647" s="2"/>
      <c r="P647" s="2"/>
      <c r="Q647" s="35"/>
      <c r="R647" s="35"/>
      <c r="S647" s="35"/>
      <c r="T647" s="35"/>
      <c r="U647" s="2">
        <f>Table1[[#This Row],[HQ4 Max]]*2080</f>
        <v>96928</v>
      </c>
    </row>
    <row r="648" spans="1:21" ht="13.15" customHeight="1" x14ac:dyDescent="0.2">
      <c r="A648" s="83" t="s">
        <v>1143</v>
      </c>
      <c r="B648" s="3" t="s">
        <v>1144</v>
      </c>
      <c r="C648" s="10" t="s">
        <v>15</v>
      </c>
      <c r="D648" s="10" t="s">
        <v>501</v>
      </c>
      <c r="E648" s="10" t="s">
        <v>17</v>
      </c>
      <c r="F648" s="2">
        <v>18</v>
      </c>
      <c r="G648" s="2"/>
      <c r="H648" s="2"/>
      <c r="I648" s="2"/>
      <c r="J648" s="2"/>
      <c r="K648" s="2"/>
      <c r="L648" s="2"/>
      <c r="M648" s="2">
        <v>38.83</v>
      </c>
      <c r="N648" s="2">
        <f>Table1[[#This Row],[HQ1 Min]]*2080</f>
        <v>37440</v>
      </c>
      <c r="O648" s="2"/>
      <c r="P648" s="2"/>
      <c r="Q648" s="35"/>
      <c r="R648" s="35"/>
      <c r="S648" s="35"/>
      <c r="T648" s="35"/>
      <c r="U648" s="2">
        <f>Table1[[#This Row],[HQ4 Max]]*2080</f>
        <v>80766.399999999994</v>
      </c>
    </row>
    <row r="649" spans="1:21" ht="13.15" customHeight="1" x14ac:dyDescent="0.2">
      <c r="A649" s="83" t="s">
        <v>1192</v>
      </c>
      <c r="B649" s="3" t="s">
        <v>1193</v>
      </c>
      <c r="C649" s="10" t="s">
        <v>47</v>
      </c>
      <c r="D649" s="10" t="s">
        <v>129</v>
      </c>
      <c r="E649" s="10" t="s">
        <v>49</v>
      </c>
      <c r="F649" s="2">
        <v>49.83</v>
      </c>
      <c r="G649" s="2">
        <v>56.53</v>
      </c>
      <c r="H649" s="2">
        <v>56.54</v>
      </c>
      <c r="I649" s="2">
        <v>63.22</v>
      </c>
      <c r="J649" s="2">
        <v>63.23</v>
      </c>
      <c r="K649" s="2">
        <v>69.92</v>
      </c>
      <c r="L649" s="2">
        <v>69.930000000000007</v>
      </c>
      <c r="M649" s="2">
        <v>76.61</v>
      </c>
      <c r="N649" s="2">
        <v>103640</v>
      </c>
      <c r="O649" s="2">
        <v>117566.63</v>
      </c>
      <c r="P649" s="2">
        <v>117566.64</v>
      </c>
      <c r="Q649" s="35">
        <v>131493.25</v>
      </c>
      <c r="R649" s="35">
        <v>131493.26</v>
      </c>
      <c r="S649" s="35">
        <v>145419.88</v>
      </c>
      <c r="T649" s="35">
        <v>145419.89000000001</v>
      </c>
      <c r="U649" s="2">
        <v>159346.5</v>
      </c>
    </row>
    <row r="650" spans="1:21" ht="13.15" customHeight="1" x14ac:dyDescent="0.2">
      <c r="A650" s="83" t="s">
        <v>1190</v>
      </c>
      <c r="B650" s="3" t="s">
        <v>1191</v>
      </c>
      <c r="C650" s="10" t="s">
        <v>47</v>
      </c>
      <c r="D650" s="10" t="s">
        <v>169</v>
      </c>
      <c r="E650" s="10" t="s">
        <v>49</v>
      </c>
      <c r="F650" s="2">
        <v>42.4</v>
      </c>
      <c r="G650" s="2">
        <v>48.51</v>
      </c>
      <c r="H650" s="2">
        <v>48.519999999999996</v>
      </c>
      <c r="I650" s="2">
        <v>54.62</v>
      </c>
      <c r="J650" s="2">
        <v>54.629999999999995</v>
      </c>
      <c r="K650" s="2">
        <v>60.72</v>
      </c>
      <c r="L650" s="2">
        <v>60.73</v>
      </c>
      <c r="M650" s="2">
        <v>66.83</v>
      </c>
      <c r="N650" s="2">
        <v>88200</v>
      </c>
      <c r="O650" s="2">
        <v>100899.42</v>
      </c>
      <c r="P650" s="2">
        <v>100899.43</v>
      </c>
      <c r="Q650" s="35">
        <v>113598.85</v>
      </c>
      <c r="R650" s="35">
        <v>113598.86</v>
      </c>
      <c r="S650" s="35">
        <v>126298.27</v>
      </c>
      <c r="T650" s="35">
        <v>126298.28</v>
      </c>
      <c r="U650" s="2">
        <v>138997.69</v>
      </c>
    </row>
    <row r="651" spans="1:21" ht="13.15" customHeight="1" x14ac:dyDescent="0.2">
      <c r="A651" s="83" t="s">
        <v>881</v>
      </c>
      <c r="B651" s="3" t="s">
        <v>882</v>
      </c>
      <c r="C651" s="10" t="s">
        <v>47</v>
      </c>
      <c r="D651" s="10" t="s">
        <v>129</v>
      </c>
      <c r="E651" s="10" t="s">
        <v>49</v>
      </c>
      <c r="F651" s="2">
        <v>49.83</v>
      </c>
      <c r="G651" s="2">
        <v>56.53</v>
      </c>
      <c r="H651" s="2">
        <v>56.54</v>
      </c>
      <c r="I651" s="2">
        <v>63.22</v>
      </c>
      <c r="J651" s="2">
        <v>63.23</v>
      </c>
      <c r="K651" s="2">
        <v>69.92</v>
      </c>
      <c r="L651" s="2">
        <v>69.930000000000007</v>
      </c>
      <c r="M651" s="2">
        <v>76.61</v>
      </c>
      <c r="N651" s="2">
        <v>103640</v>
      </c>
      <c r="O651" s="2">
        <v>117566.63</v>
      </c>
      <c r="P651" s="2">
        <v>117566.64</v>
      </c>
      <c r="Q651" s="35">
        <v>131493.25</v>
      </c>
      <c r="R651" s="35">
        <v>131493.26</v>
      </c>
      <c r="S651" s="35">
        <v>145419.88</v>
      </c>
      <c r="T651" s="35">
        <v>145419.89000000001</v>
      </c>
      <c r="U651" s="2">
        <v>159346.5</v>
      </c>
    </row>
    <row r="652" spans="1:21" ht="13.15" customHeight="1" x14ac:dyDescent="0.2">
      <c r="A652" s="83" t="s">
        <v>1147</v>
      </c>
      <c r="B652" s="3" t="s">
        <v>1148</v>
      </c>
      <c r="C652" s="10" t="s">
        <v>15</v>
      </c>
      <c r="D652" s="10" t="s">
        <v>620</v>
      </c>
      <c r="E652" s="10" t="s">
        <v>17</v>
      </c>
      <c r="F652" s="2">
        <v>15</v>
      </c>
      <c r="G652" s="2"/>
      <c r="H652" s="2"/>
      <c r="I652" s="2"/>
      <c r="J652" s="2"/>
      <c r="K652" s="2"/>
      <c r="L652" s="2"/>
      <c r="M652" s="2">
        <v>38.83</v>
      </c>
      <c r="N652" s="2">
        <v>31200</v>
      </c>
      <c r="O652" s="2"/>
      <c r="P652" s="2"/>
      <c r="Q652" s="35"/>
      <c r="R652" s="35"/>
      <c r="S652" s="35"/>
      <c r="T652" s="35"/>
      <c r="U652" s="2">
        <f>Table1[[#This Row],[HQ4 Max]]*2080</f>
        <v>80766.399999999994</v>
      </c>
    </row>
    <row r="653" spans="1:21" ht="13.15" customHeight="1" x14ac:dyDescent="0.2">
      <c r="A653" s="83" t="s">
        <v>1188</v>
      </c>
      <c r="B653" s="3" t="s">
        <v>1189</v>
      </c>
      <c r="C653" s="10" t="s">
        <v>47</v>
      </c>
      <c r="D653" s="10" t="s">
        <v>48</v>
      </c>
      <c r="E653" s="10" t="s">
        <v>49</v>
      </c>
      <c r="F653" s="2">
        <v>36.729999999999997</v>
      </c>
      <c r="G653" s="2">
        <v>42.02</v>
      </c>
      <c r="H653" s="2">
        <v>42.03</v>
      </c>
      <c r="I653" s="2">
        <v>47.31</v>
      </c>
      <c r="J653" s="2">
        <v>47.32</v>
      </c>
      <c r="K653" s="2">
        <v>52.6</v>
      </c>
      <c r="L653" s="2">
        <v>52.61</v>
      </c>
      <c r="M653" s="2">
        <v>57.89</v>
      </c>
      <c r="N653" s="2">
        <v>76400</v>
      </c>
      <c r="O653" s="2">
        <v>87400.41</v>
      </c>
      <c r="P653" s="2">
        <v>87400.42</v>
      </c>
      <c r="Q653" s="35">
        <v>98400.82</v>
      </c>
      <c r="R653" s="35">
        <v>98400.83</v>
      </c>
      <c r="S653" s="35">
        <v>109401.22</v>
      </c>
      <c r="T653" s="35">
        <v>109401.23</v>
      </c>
      <c r="U653" s="2">
        <v>120401.63</v>
      </c>
    </row>
    <row r="654" spans="1:21" ht="13.15" customHeight="1" x14ac:dyDescent="0.2">
      <c r="A654" s="83" t="s">
        <v>1132</v>
      </c>
      <c r="B654" s="3" t="s">
        <v>1133</v>
      </c>
      <c r="C654" s="10" t="s">
        <v>15</v>
      </c>
      <c r="D654" s="10" t="s">
        <v>516</v>
      </c>
      <c r="E654" s="10" t="s">
        <v>17</v>
      </c>
      <c r="F654" s="2">
        <v>19.899999999999999</v>
      </c>
      <c r="G654" s="2"/>
      <c r="H654" s="2"/>
      <c r="I654" s="2"/>
      <c r="J654" s="2"/>
      <c r="K654" s="2"/>
      <c r="L654" s="2"/>
      <c r="M654" s="2">
        <v>46.6</v>
      </c>
      <c r="N654" s="2">
        <v>41400</v>
      </c>
      <c r="O654" s="2"/>
      <c r="P654" s="2"/>
      <c r="Q654" s="35"/>
      <c r="R654" s="35"/>
      <c r="S654" s="35"/>
      <c r="T654" s="35"/>
      <c r="U654" s="2">
        <f>Table1[[#This Row],[HQ4 Max]]*2080</f>
        <v>96928</v>
      </c>
    </row>
    <row r="655" spans="1:21" ht="13.15" customHeight="1" x14ac:dyDescent="0.2">
      <c r="A655" s="83" t="s">
        <v>1799</v>
      </c>
      <c r="B655" s="3" t="s">
        <v>1800</v>
      </c>
      <c r="C655" s="10" t="s">
        <v>47</v>
      </c>
      <c r="D655" s="10" t="s">
        <v>48</v>
      </c>
      <c r="E655" s="10" t="s">
        <v>49</v>
      </c>
      <c r="F655" s="2">
        <v>36.729999999999997</v>
      </c>
      <c r="G655" s="2">
        <v>42.02</v>
      </c>
      <c r="H655" s="2">
        <v>42.03</v>
      </c>
      <c r="I655" s="2">
        <v>47.31</v>
      </c>
      <c r="J655" s="2">
        <v>47.32</v>
      </c>
      <c r="K655" s="2">
        <v>52.6</v>
      </c>
      <c r="L655" s="2">
        <v>52.61</v>
      </c>
      <c r="M655" s="2">
        <v>57.89</v>
      </c>
      <c r="N655" s="2">
        <v>76400</v>
      </c>
      <c r="O655" s="2">
        <v>87400.41</v>
      </c>
      <c r="P655" s="2">
        <v>87400.42</v>
      </c>
      <c r="Q655" s="35">
        <v>98400.82</v>
      </c>
      <c r="R655" s="35">
        <v>98400.83</v>
      </c>
      <c r="S655" s="35">
        <v>109401.22</v>
      </c>
      <c r="T655" s="35">
        <v>109401.23</v>
      </c>
      <c r="U655" s="2">
        <v>120401.63</v>
      </c>
    </row>
    <row r="656" spans="1:21" ht="13.15" customHeight="1" x14ac:dyDescent="0.2">
      <c r="A656" s="83" t="s">
        <v>1801</v>
      </c>
      <c r="B656" s="3" t="s">
        <v>1802</v>
      </c>
      <c r="C656" s="10" t="s">
        <v>47</v>
      </c>
      <c r="D656" s="10" t="s">
        <v>48</v>
      </c>
      <c r="E656" s="10" t="s">
        <v>49</v>
      </c>
      <c r="F656" s="2">
        <v>36.729999999999997</v>
      </c>
      <c r="G656" s="2">
        <v>42.02</v>
      </c>
      <c r="H656" s="2">
        <v>42.03</v>
      </c>
      <c r="I656" s="2">
        <v>47.31</v>
      </c>
      <c r="J656" s="2">
        <v>47.32</v>
      </c>
      <c r="K656" s="2">
        <v>52.6</v>
      </c>
      <c r="L656" s="2">
        <v>52.61</v>
      </c>
      <c r="M656" s="2">
        <v>57.89</v>
      </c>
      <c r="N656" s="2">
        <v>76400</v>
      </c>
      <c r="O656" s="2">
        <v>87400.41</v>
      </c>
      <c r="P656" s="2">
        <v>87400.42</v>
      </c>
      <c r="Q656" s="35">
        <v>98400.82</v>
      </c>
      <c r="R656" s="35">
        <v>98400.83</v>
      </c>
      <c r="S656" s="35">
        <v>109401.22</v>
      </c>
      <c r="T656" s="35">
        <v>109401.23</v>
      </c>
      <c r="U656" s="2">
        <v>120401.63</v>
      </c>
    </row>
    <row r="657" spans="1:21" ht="13.15" customHeight="1" x14ac:dyDescent="0.2">
      <c r="A657" s="83" t="s">
        <v>1149</v>
      </c>
      <c r="B657" s="3" t="s">
        <v>1150</v>
      </c>
      <c r="C657" s="10" t="s">
        <v>104</v>
      </c>
      <c r="D657" s="10" t="s">
        <v>513</v>
      </c>
      <c r="E657" s="10" t="s">
        <v>17</v>
      </c>
      <c r="F657" s="2">
        <v>31.25</v>
      </c>
      <c r="G657" s="2"/>
      <c r="H657" s="2"/>
      <c r="I657" s="2"/>
      <c r="J657" s="2"/>
      <c r="K657" s="2"/>
      <c r="L657" s="2"/>
      <c r="M657" s="2">
        <v>56.95</v>
      </c>
      <c r="N657" s="2">
        <v>65000</v>
      </c>
      <c r="O657" s="2"/>
      <c r="P657" s="2"/>
      <c r="Q657" s="35"/>
      <c r="R657" s="35"/>
      <c r="S657" s="35"/>
      <c r="T657" s="35"/>
      <c r="U657" s="2">
        <f>Table1[[#This Row],[HQ4 Max]]*2080</f>
        <v>118456</v>
      </c>
    </row>
    <row r="658" spans="1:21" ht="13.15" customHeight="1" x14ac:dyDescent="0.2">
      <c r="A658" s="83" t="s">
        <v>1186</v>
      </c>
      <c r="B658" s="3" t="s">
        <v>1187</v>
      </c>
      <c r="C658" s="10" t="s">
        <v>47</v>
      </c>
      <c r="D658" s="10" t="s">
        <v>48</v>
      </c>
      <c r="E658" s="10" t="s">
        <v>49</v>
      </c>
      <c r="F658" s="2">
        <v>36.729999999999997</v>
      </c>
      <c r="G658" s="2">
        <v>42.02</v>
      </c>
      <c r="H658" s="2">
        <v>42.03</v>
      </c>
      <c r="I658" s="2">
        <v>47.31</v>
      </c>
      <c r="J658" s="2">
        <v>47.32</v>
      </c>
      <c r="K658" s="2">
        <v>52.6</v>
      </c>
      <c r="L658" s="2">
        <v>52.61</v>
      </c>
      <c r="M658" s="2">
        <v>57.89</v>
      </c>
      <c r="N658" s="2">
        <v>76400</v>
      </c>
      <c r="O658" s="2">
        <v>87400.41</v>
      </c>
      <c r="P658" s="2">
        <v>87400.42</v>
      </c>
      <c r="Q658" s="35">
        <v>98400.82</v>
      </c>
      <c r="R658" s="35">
        <v>98400.83</v>
      </c>
      <c r="S658" s="35">
        <v>109401.22</v>
      </c>
      <c r="T658" s="35">
        <v>109401.23</v>
      </c>
      <c r="U658" s="2">
        <v>120401.63</v>
      </c>
    </row>
    <row r="659" spans="1:21" ht="13.15" customHeight="1" x14ac:dyDescent="0.2">
      <c r="A659" s="83" t="s">
        <v>1151</v>
      </c>
      <c r="B659" s="3" t="s">
        <v>1152</v>
      </c>
      <c r="C659" s="10" t="s">
        <v>15</v>
      </c>
      <c r="D659" s="10" t="s">
        <v>29</v>
      </c>
      <c r="E659" s="10" t="s">
        <v>17</v>
      </c>
      <c r="F659" s="2">
        <v>18.03</v>
      </c>
      <c r="G659" s="2">
        <v>20.149999999999999</v>
      </c>
      <c r="H659" s="2">
        <v>20.16</v>
      </c>
      <c r="I659" s="2">
        <v>22.28</v>
      </c>
      <c r="J659" s="2">
        <v>22.290000000000003</v>
      </c>
      <c r="K659" s="2">
        <v>24.4</v>
      </c>
      <c r="L659" s="2">
        <v>24.41</v>
      </c>
      <c r="M659" s="2">
        <v>26.52</v>
      </c>
      <c r="N659" s="2">
        <v>37500</v>
      </c>
      <c r="O659" s="2">
        <v>41914.449999999997</v>
      </c>
      <c r="P659" s="2">
        <v>41914.46</v>
      </c>
      <c r="Q659" s="35">
        <v>46328.91</v>
      </c>
      <c r="R659" s="35">
        <v>46328.920000000006</v>
      </c>
      <c r="S659" s="35">
        <v>50743.360000000001</v>
      </c>
      <c r="T659" s="35">
        <v>50743.37</v>
      </c>
      <c r="U659" s="2">
        <v>55157.81</v>
      </c>
    </row>
    <row r="660" spans="1:21" ht="13.15" customHeight="1" x14ac:dyDescent="0.2">
      <c r="A660" s="83" t="s">
        <v>1153</v>
      </c>
      <c r="B660" s="3" t="s">
        <v>1154</v>
      </c>
      <c r="C660" s="10" t="s">
        <v>47</v>
      </c>
      <c r="D660" s="10" t="s">
        <v>48</v>
      </c>
      <c r="E660" s="10" t="s">
        <v>49</v>
      </c>
      <c r="F660" s="2">
        <v>36.729999999999997</v>
      </c>
      <c r="G660" s="2">
        <v>42.02</v>
      </c>
      <c r="H660" s="2">
        <v>42.03</v>
      </c>
      <c r="I660" s="2">
        <v>47.31</v>
      </c>
      <c r="J660" s="2">
        <v>47.32</v>
      </c>
      <c r="K660" s="2">
        <v>52.6</v>
      </c>
      <c r="L660" s="2">
        <v>52.61</v>
      </c>
      <c r="M660" s="2">
        <v>57.89</v>
      </c>
      <c r="N660" s="2">
        <v>76400</v>
      </c>
      <c r="O660" s="2">
        <v>87400.41</v>
      </c>
      <c r="P660" s="2">
        <v>87400.42</v>
      </c>
      <c r="Q660" s="35">
        <v>98400.82</v>
      </c>
      <c r="R660" s="35">
        <v>98400.83</v>
      </c>
      <c r="S660" s="35">
        <v>109401.22</v>
      </c>
      <c r="T660" s="35">
        <v>109401.23</v>
      </c>
      <c r="U660" s="2">
        <v>120401.63</v>
      </c>
    </row>
    <row r="661" spans="1:21" ht="13.15" customHeight="1" x14ac:dyDescent="0.2">
      <c r="A661" s="83" t="s">
        <v>1176</v>
      </c>
      <c r="B661" s="3" t="s">
        <v>1775</v>
      </c>
      <c r="C661" s="10" t="s">
        <v>15</v>
      </c>
      <c r="D661" s="10" t="s">
        <v>635</v>
      </c>
      <c r="E661" s="10" t="s">
        <v>17</v>
      </c>
      <c r="F661" s="2">
        <v>15</v>
      </c>
      <c r="G661" s="2"/>
      <c r="H661" s="2"/>
      <c r="I661" s="2"/>
      <c r="J661" s="2"/>
      <c r="K661" s="2"/>
      <c r="L661" s="2"/>
      <c r="M661" s="2">
        <v>31.06</v>
      </c>
      <c r="N661" s="2">
        <v>31200</v>
      </c>
      <c r="O661" s="2"/>
      <c r="P661" s="2"/>
      <c r="Q661" s="35"/>
      <c r="R661" s="35"/>
      <c r="S661" s="35"/>
      <c r="T661" s="35"/>
      <c r="U661" s="2">
        <v>64604.800000000003</v>
      </c>
    </row>
    <row r="662" spans="1:21" ht="13.15" customHeight="1" x14ac:dyDescent="0.2">
      <c r="A662" s="83" t="s">
        <v>1177</v>
      </c>
      <c r="B662" s="3" t="s">
        <v>1178</v>
      </c>
      <c r="C662" s="10" t="s">
        <v>104</v>
      </c>
      <c r="D662" s="10" t="s">
        <v>105</v>
      </c>
      <c r="E662" s="10" t="s">
        <v>17</v>
      </c>
      <c r="F662" s="2">
        <v>19.899999999999999</v>
      </c>
      <c r="G662" s="2"/>
      <c r="H662" s="2"/>
      <c r="I662" s="2"/>
      <c r="J662" s="2"/>
      <c r="K662" s="2"/>
      <c r="L662" s="2"/>
      <c r="M662" s="2">
        <v>46.4</v>
      </c>
      <c r="N662" s="2">
        <v>41400</v>
      </c>
      <c r="O662" s="2"/>
      <c r="P662" s="2"/>
      <c r="Q662" s="35"/>
      <c r="R662" s="35"/>
      <c r="S662" s="35"/>
      <c r="T662" s="35"/>
      <c r="U662" s="2">
        <f>Table1[[#This Row],[HQ4 Max]]*2080</f>
        <v>96512</v>
      </c>
    </row>
    <row r="663" spans="1:21" ht="13.15" customHeight="1" x14ac:dyDescent="0.2">
      <c r="A663" s="84" t="s">
        <v>1843</v>
      </c>
      <c r="B663" s="3" t="s">
        <v>1845</v>
      </c>
      <c r="C663" s="10" t="s">
        <v>15</v>
      </c>
      <c r="D663" s="10" t="s">
        <v>23</v>
      </c>
      <c r="E663" s="10" t="s">
        <v>17</v>
      </c>
      <c r="F663" s="2">
        <v>23.18</v>
      </c>
      <c r="G663" s="2">
        <v>25.91</v>
      </c>
      <c r="H663" s="2">
        <v>25.92</v>
      </c>
      <c r="I663" s="2">
        <v>28.64</v>
      </c>
      <c r="J663" s="2">
        <v>28.650000000000002</v>
      </c>
      <c r="K663" s="2">
        <v>31.36</v>
      </c>
      <c r="L663" s="2">
        <v>31.37</v>
      </c>
      <c r="M663" s="2">
        <v>34.090000000000003</v>
      </c>
      <c r="N663" s="2">
        <v>48208.33</v>
      </c>
      <c r="O663" s="2">
        <v>53883.360000000001</v>
      </c>
      <c r="P663" s="2">
        <v>53883.37</v>
      </c>
      <c r="Q663" s="35">
        <v>59558.38</v>
      </c>
      <c r="R663" s="35">
        <v>59558.39</v>
      </c>
      <c r="S663" s="35">
        <v>65233.41</v>
      </c>
      <c r="T663" s="35">
        <v>65233.420000000006</v>
      </c>
      <c r="U663" s="16">
        <v>70908.429999999993</v>
      </c>
    </row>
    <row r="664" spans="1:21" ht="13.15" customHeight="1" x14ac:dyDescent="0.2">
      <c r="A664" s="83" t="s">
        <v>719</v>
      </c>
      <c r="B664" s="3" t="s">
        <v>720</v>
      </c>
      <c r="C664" s="10" t="s">
        <v>15</v>
      </c>
      <c r="D664" s="10" t="s">
        <v>635</v>
      </c>
      <c r="E664" s="10" t="s">
        <v>17</v>
      </c>
      <c r="F664" s="2">
        <v>15</v>
      </c>
      <c r="G664" s="2"/>
      <c r="H664" s="2"/>
      <c r="I664" s="2"/>
      <c r="J664" s="2"/>
      <c r="K664" s="2"/>
      <c r="L664" s="2"/>
      <c r="M664" s="2">
        <v>31.06</v>
      </c>
      <c r="N664" s="2">
        <v>31200</v>
      </c>
      <c r="O664" s="2"/>
      <c r="P664" s="2"/>
      <c r="Q664" s="35"/>
      <c r="R664" s="35"/>
      <c r="S664" s="35"/>
      <c r="T664" s="35"/>
      <c r="U664" s="2">
        <v>64604.800000000003</v>
      </c>
    </row>
    <row r="665" spans="1:21" ht="13.15" customHeight="1" x14ac:dyDescent="0.2">
      <c r="A665" s="83" t="s">
        <v>717</v>
      </c>
      <c r="B665" s="3" t="s">
        <v>718</v>
      </c>
      <c r="C665" s="10" t="s">
        <v>15</v>
      </c>
      <c r="D665" s="10" t="s">
        <v>635</v>
      </c>
      <c r="E665" s="10" t="s">
        <v>17</v>
      </c>
      <c r="F665" s="2">
        <v>15</v>
      </c>
      <c r="G665" s="2"/>
      <c r="H665" s="2"/>
      <c r="I665" s="2"/>
      <c r="J665" s="2"/>
      <c r="K665" s="2"/>
      <c r="L665" s="2"/>
      <c r="M665" s="2">
        <v>31.06</v>
      </c>
      <c r="N665" s="2">
        <v>31200</v>
      </c>
      <c r="O665" s="2"/>
      <c r="P665" s="2"/>
      <c r="Q665" s="35"/>
      <c r="R665" s="35"/>
      <c r="S665" s="35"/>
      <c r="T665" s="35"/>
      <c r="U665" s="2">
        <v>64604.800000000003</v>
      </c>
    </row>
    <row r="666" spans="1:21" ht="13.15" customHeight="1" x14ac:dyDescent="0.2">
      <c r="A666" s="83" t="s">
        <v>715</v>
      </c>
      <c r="B666" s="3" t="s">
        <v>716</v>
      </c>
      <c r="C666" s="10" t="s">
        <v>15</v>
      </c>
      <c r="D666" s="10" t="s">
        <v>501</v>
      </c>
      <c r="E666" s="10" t="s">
        <v>17</v>
      </c>
      <c r="F666" s="2">
        <v>18</v>
      </c>
      <c r="G666" s="2"/>
      <c r="H666" s="2"/>
      <c r="I666" s="2"/>
      <c r="J666" s="2"/>
      <c r="K666" s="2"/>
      <c r="L666" s="2"/>
      <c r="M666" s="2">
        <v>38.83</v>
      </c>
      <c r="N666" s="2">
        <f>Table1[[#This Row],[HQ1 Min]]*2080</f>
        <v>37440</v>
      </c>
      <c r="O666" s="2"/>
      <c r="P666" s="2"/>
      <c r="Q666" s="35"/>
      <c r="R666" s="35"/>
      <c r="S666" s="35"/>
      <c r="T666" s="35"/>
      <c r="U666" s="2">
        <f>Table1[[#This Row],[HQ4 Max]]*2080</f>
        <v>80766.399999999994</v>
      </c>
    </row>
    <row r="667" spans="1:21" ht="13.15" customHeight="1" x14ac:dyDescent="0.2">
      <c r="A667" s="83" t="s">
        <v>618</v>
      </c>
      <c r="B667" s="3" t="s">
        <v>619</v>
      </c>
      <c r="C667" s="10" t="s">
        <v>15</v>
      </c>
      <c r="D667" s="10" t="s">
        <v>620</v>
      </c>
      <c r="E667" s="10" t="s">
        <v>17</v>
      </c>
      <c r="F667" s="2">
        <v>15</v>
      </c>
      <c r="G667" s="2"/>
      <c r="H667" s="2"/>
      <c r="I667" s="2"/>
      <c r="J667" s="2"/>
      <c r="K667" s="2"/>
      <c r="L667" s="2"/>
      <c r="M667" s="2">
        <v>38.83</v>
      </c>
      <c r="N667" s="2">
        <v>31200</v>
      </c>
      <c r="O667" s="2"/>
      <c r="P667" s="2"/>
      <c r="Q667" s="35"/>
      <c r="R667" s="35"/>
      <c r="S667" s="35"/>
      <c r="T667" s="35"/>
      <c r="U667" s="2">
        <f>Table1[[#This Row],[HQ4 Max]]*2080</f>
        <v>80766.399999999994</v>
      </c>
    </row>
    <row r="668" spans="1:21" ht="13.15" customHeight="1" x14ac:dyDescent="0.2">
      <c r="A668" s="83" t="s">
        <v>621</v>
      </c>
      <c r="B668" s="3" t="s">
        <v>622</v>
      </c>
      <c r="C668" s="10" t="s">
        <v>15</v>
      </c>
      <c r="D668" s="10" t="s">
        <v>26</v>
      </c>
      <c r="E668" s="10" t="s">
        <v>17</v>
      </c>
      <c r="F668" s="2">
        <v>25.65</v>
      </c>
      <c r="G668" s="2">
        <v>29.01</v>
      </c>
      <c r="H668" s="2">
        <v>29.020000000000003</v>
      </c>
      <c r="I668" s="2">
        <v>32.36</v>
      </c>
      <c r="J668" s="2">
        <v>32.369999999999997</v>
      </c>
      <c r="K668" s="2">
        <v>35.72</v>
      </c>
      <c r="L668" s="2">
        <v>35.729999999999997</v>
      </c>
      <c r="M668" s="2">
        <v>39.07</v>
      </c>
      <c r="N668" s="2">
        <v>53346.94</v>
      </c>
      <c r="O668" s="2">
        <v>60327.47</v>
      </c>
      <c r="P668" s="2">
        <v>60327.48</v>
      </c>
      <c r="Q668" s="35">
        <v>67308</v>
      </c>
      <c r="R668" s="35">
        <v>67308.009999999995</v>
      </c>
      <c r="S668" s="35">
        <v>74288.53</v>
      </c>
      <c r="T668" s="35">
        <v>74288.539999999994</v>
      </c>
      <c r="U668" s="2">
        <v>81269.06</v>
      </c>
    </row>
    <row r="669" spans="1:21" ht="13.15" customHeight="1" x14ac:dyDescent="0.2">
      <c r="A669" s="83" t="s">
        <v>825</v>
      </c>
      <c r="B669" s="3" t="s">
        <v>826</v>
      </c>
      <c r="C669" s="10" t="s">
        <v>15</v>
      </c>
      <c r="D669" s="10" t="s">
        <v>105</v>
      </c>
      <c r="E669" s="10" t="s">
        <v>17</v>
      </c>
      <c r="F669" s="2">
        <v>19.899999999999999</v>
      </c>
      <c r="G669" s="2"/>
      <c r="H669" s="2"/>
      <c r="I669" s="2"/>
      <c r="J669" s="2"/>
      <c r="K669" s="2"/>
      <c r="L669" s="2"/>
      <c r="M669" s="2">
        <v>46.4</v>
      </c>
      <c r="N669" s="2">
        <v>41400</v>
      </c>
      <c r="O669" s="2"/>
      <c r="P669" s="2"/>
      <c r="Q669" s="35"/>
      <c r="R669" s="35"/>
      <c r="S669" s="35"/>
      <c r="T669" s="35"/>
      <c r="U669" s="2">
        <v>96512</v>
      </c>
    </row>
    <row r="670" spans="1:21" ht="13.15" customHeight="1" x14ac:dyDescent="0.2">
      <c r="A670" s="83" t="s">
        <v>711</v>
      </c>
      <c r="B670" s="3" t="s">
        <v>712</v>
      </c>
      <c r="C670" s="10" t="s">
        <v>104</v>
      </c>
      <c r="D670" s="10" t="s">
        <v>513</v>
      </c>
      <c r="E670" s="10" t="s">
        <v>17</v>
      </c>
      <c r="F670" s="2">
        <v>31.25</v>
      </c>
      <c r="G670" s="2"/>
      <c r="H670" s="2"/>
      <c r="I670" s="2"/>
      <c r="J670" s="2"/>
      <c r="K670" s="2"/>
      <c r="L670" s="2"/>
      <c r="M670" s="2">
        <v>46.4</v>
      </c>
      <c r="N670" s="2">
        <v>41400</v>
      </c>
      <c r="O670" s="2"/>
      <c r="P670" s="2"/>
      <c r="Q670" s="35"/>
      <c r="R670" s="35"/>
      <c r="S670" s="35"/>
      <c r="T670" s="35"/>
      <c r="U670" s="2">
        <v>96512</v>
      </c>
    </row>
    <row r="671" spans="1:21" ht="13.15" customHeight="1" x14ac:dyDescent="0.2">
      <c r="A671" s="83" t="s">
        <v>893</v>
      </c>
      <c r="B671" s="3" t="s">
        <v>894</v>
      </c>
      <c r="C671" s="10" t="s">
        <v>47</v>
      </c>
      <c r="D671" s="10" t="s">
        <v>55</v>
      </c>
      <c r="E671" s="10" t="s">
        <v>49</v>
      </c>
      <c r="F671" s="2">
        <v>32.31</v>
      </c>
      <c r="G671" s="2">
        <v>36.96</v>
      </c>
      <c r="H671" s="2">
        <v>36.97</v>
      </c>
      <c r="I671" s="2">
        <v>41.61</v>
      </c>
      <c r="J671" s="2">
        <v>41.62</v>
      </c>
      <c r="K671" s="2">
        <v>46.26</v>
      </c>
      <c r="L671" s="2">
        <v>46.269999999999996</v>
      </c>
      <c r="M671" s="2">
        <v>50.91</v>
      </c>
      <c r="N671" s="2">
        <v>67200</v>
      </c>
      <c r="O671" s="2">
        <v>76875.75</v>
      </c>
      <c r="P671" s="2">
        <v>76875.759999999995</v>
      </c>
      <c r="Q671" s="35">
        <v>86551.5</v>
      </c>
      <c r="R671" s="35">
        <v>86551.51</v>
      </c>
      <c r="S671" s="35">
        <v>96227.25</v>
      </c>
      <c r="T671" s="35">
        <v>96227.26</v>
      </c>
      <c r="U671" s="2">
        <v>105902.99999999999</v>
      </c>
    </row>
    <row r="672" spans="1:21" ht="13.15" customHeight="1" x14ac:dyDescent="0.2">
      <c r="A672" s="83" t="s">
        <v>891</v>
      </c>
      <c r="B672" s="3" t="s">
        <v>892</v>
      </c>
      <c r="C672" s="10" t="s">
        <v>47</v>
      </c>
      <c r="D672" s="10" t="s">
        <v>52</v>
      </c>
      <c r="E672" s="10" t="s">
        <v>49</v>
      </c>
      <c r="F672" s="2">
        <v>29.04</v>
      </c>
      <c r="G672" s="2">
        <v>32.840000000000003</v>
      </c>
      <c r="H672" s="2">
        <v>32.85</v>
      </c>
      <c r="I672" s="2">
        <v>36.64</v>
      </c>
      <c r="J672" s="2">
        <v>36.65</v>
      </c>
      <c r="K672" s="2">
        <v>40.44</v>
      </c>
      <c r="L672" s="2">
        <v>40.449999999999996</v>
      </c>
      <c r="M672" s="2">
        <v>44.24</v>
      </c>
      <c r="N672" s="2">
        <v>60408.160000000003</v>
      </c>
      <c r="O672" s="2">
        <v>68312.67</v>
      </c>
      <c r="P672" s="2">
        <v>68312.679999999993</v>
      </c>
      <c r="Q672" s="35">
        <v>76217.17</v>
      </c>
      <c r="R672" s="35">
        <v>76217.179999999993</v>
      </c>
      <c r="S672" s="35">
        <v>84121.68</v>
      </c>
      <c r="T672" s="35">
        <v>84121.689999999988</v>
      </c>
      <c r="U672" s="2">
        <v>92026.18</v>
      </c>
    </row>
    <row r="673" spans="1:21" ht="13.15" customHeight="1" x14ac:dyDescent="0.2">
      <c r="A673" s="83" t="s">
        <v>887</v>
      </c>
      <c r="B673" s="3" t="s">
        <v>888</v>
      </c>
      <c r="C673" s="10" t="s">
        <v>47</v>
      </c>
      <c r="D673" s="10" t="s">
        <v>52</v>
      </c>
      <c r="E673" s="10" t="s">
        <v>49</v>
      </c>
      <c r="F673" s="2">
        <v>29.04</v>
      </c>
      <c r="G673" s="2">
        <v>32.840000000000003</v>
      </c>
      <c r="H673" s="2">
        <v>32.85</v>
      </c>
      <c r="I673" s="2">
        <v>36.64</v>
      </c>
      <c r="J673" s="2">
        <v>36.65</v>
      </c>
      <c r="K673" s="2">
        <v>40.44</v>
      </c>
      <c r="L673" s="2">
        <v>40.449999999999996</v>
      </c>
      <c r="M673" s="2">
        <v>44.24</v>
      </c>
      <c r="N673" s="2">
        <v>60408.160000000003</v>
      </c>
      <c r="O673" s="2">
        <v>68312.67</v>
      </c>
      <c r="P673" s="2">
        <v>68312.679999999993</v>
      </c>
      <c r="Q673" s="35">
        <v>76217.17</v>
      </c>
      <c r="R673" s="35">
        <v>76217.179999999993</v>
      </c>
      <c r="S673" s="35">
        <v>84121.68</v>
      </c>
      <c r="T673" s="35">
        <v>84121.689999999988</v>
      </c>
      <c r="U673" s="2">
        <v>92026.18</v>
      </c>
    </row>
    <row r="674" spans="1:21" ht="13.15" customHeight="1" x14ac:dyDescent="0.2">
      <c r="A674" s="83" t="s">
        <v>709</v>
      </c>
      <c r="B674" s="3" t="s">
        <v>710</v>
      </c>
      <c r="C674" s="10" t="s">
        <v>15</v>
      </c>
      <c r="D674" s="10" t="s">
        <v>16</v>
      </c>
      <c r="E674" s="10" t="s">
        <v>17</v>
      </c>
      <c r="F674" s="2">
        <v>21.59</v>
      </c>
      <c r="G674" s="2">
        <v>24.41</v>
      </c>
      <c r="H674" s="2">
        <v>24.42</v>
      </c>
      <c r="I674" s="2">
        <v>27.24</v>
      </c>
      <c r="J674" s="2">
        <v>27.25</v>
      </c>
      <c r="K674" s="2">
        <v>30.06</v>
      </c>
      <c r="L674" s="2">
        <v>30.07</v>
      </c>
      <c r="M674" s="2">
        <v>32.880000000000003</v>
      </c>
      <c r="N674" s="2">
        <v>44897.96</v>
      </c>
      <c r="O674" s="2">
        <v>50772.93</v>
      </c>
      <c r="P674" s="2">
        <v>50772.94</v>
      </c>
      <c r="Q674" s="35">
        <v>56647.9</v>
      </c>
      <c r="R674" s="35">
        <v>56647.91</v>
      </c>
      <c r="S674" s="35">
        <v>62522.86</v>
      </c>
      <c r="T674" s="35">
        <v>62522.87</v>
      </c>
      <c r="U674" s="2">
        <v>68397.83</v>
      </c>
    </row>
    <row r="675" spans="1:21" ht="13.15" customHeight="1" x14ac:dyDescent="0.2">
      <c r="A675" s="83" t="s">
        <v>705</v>
      </c>
      <c r="B675" s="3" t="s">
        <v>706</v>
      </c>
      <c r="C675" s="10" t="s">
        <v>15</v>
      </c>
      <c r="D675" s="10" t="s">
        <v>501</v>
      </c>
      <c r="E675" s="10" t="s">
        <v>17</v>
      </c>
      <c r="F675" s="2">
        <v>18</v>
      </c>
      <c r="G675" s="2"/>
      <c r="H675" s="2"/>
      <c r="I675" s="2"/>
      <c r="J675" s="2"/>
      <c r="K675" s="2"/>
      <c r="L675" s="2"/>
      <c r="M675" s="2">
        <v>38.83</v>
      </c>
      <c r="N675" s="2">
        <f>Table1[[#This Row],[HQ1 Min]]*2080</f>
        <v>37440</v>
      </c>
      <c r="O675" s="2"/>
      <c r="P675" s="2"/>
      <c r="Q675" s="35"/>
      <c r="R675" s="35"/>
      <c r="S675" s="35"/>
      <c r="T675" s="35"/>
      <c r="U675" s="2">
        <f>Table1[[#This Row],[HQ4 Max]]*2080</f>
        <v>80766.399999999994</v>
      </c>
    </row>
    <row r="676" spans="1:21" ht="13.15" customHeight="1" x14ac:dyDescent="0.2">
      <c r="A676" s="83" t="s">
        <v>707</v>
      </c>
      <c r="B676" s="3" t="s">
        <v>708</v>
      </c>
      <c r="C676" s="10" t="s">
        <v>15</v>
      </c>
      <c r="D676" s="10" t="s">
        <v>501</v>
      </c>
      <c r="E676" s="10" t="s">
        <v>17</v>
      </c>
      <c r="F676" s="2">
        <v>18</v>
      </c>
      <c r="G676" s="2"/>
      <c r="H676" s="2"/>
      <c r="I676" s="2"/>
      <c r="J676" s="2"/>
      <c r="K676" s="2"/>
      <c r="L676" s="2"/>
      <c r="M676" s="2">
        <v>38.83</v>
      </c>
      <c r="N676" s="2">
        <f>Table1[[#This Row],[HQ1 Min]]*2080</f>
        <v>37440</v>
      </c>
      <c r="O676" s="2"/>
      <c r="P676" s="2"/>
      <c r="Q676" s="35"/>
      <c r="R676" s="35"/>
      <c r="S676" s="35"/>
      <c r="T676" s="35"/>
      <c r="U676" s="2">
        <f>Table1[[#This Row],[HQ4 Max]]*2080</f>
        <v>80766.399999999994</v>
      </c>
    </row>
    <row r="677" spans="1:21" ht="13.15" customHeight="1" x14ac:dyDescent="0.2">
      <c r="A677" s="83" t="s">
        <v>703</v>
      </c>
      <c r="B677" s="3" t="s">
        <v>704</v>
      </c>
      <c r="C677" s="10" t="s">
        <v>104</v>
      </c>
      <c r="D677" s="10" t="s">
        <v>513</v>
      </c>
      <c r="E677" s="10" t="s">
        <v>17</v>
      </c>
      <c r="F677" s="2">
        <v>31.25</v>
      </c>
      <c r="G677" s="2"/>
      <c r="H677" s="2"/>
      <c r="I677" s="2"/>
      <c r="J677" s="2"/>
      <c r="K677" s="2"/>
      <c r="L677" s="2"/>
      <c r="M677" s="2">
        <v>46.4</v>
      </c>
      <c r="N677" s="2">
        <v>41400</v>
      </c>
      <c r="O677" s="2"/>
      <c r="P677" s="2"/>
      <c r="Q677" s="35"/>
      <c r="R677" s="35"/>
      <c r="S677" s="35"/>
      <c r="T677" s="35"/>
      <c r="U677" s="2">
        <f>Table1[[#This Row],[HQ4 Max]]*2080</f>
        <v>96512</v>
      </c>
    </row>
    <row r="678" spans="1:21" ht="13.15" customHeight="1" x14ac:dyDescent="0.2">
      <c r="A678" s="83" t="s">
        <v>658</v>
      </c>
      <c r="B678" s="3" t="s">
        <v>659</v>
      </c>
      <c r="C678" s="10" t="s">
        <v>47</v>
      </c>
      <c r="D678" s="10" t="s">
        <v>660</v>
      </c>
      <c r="E678" s="10" t="s">
        <v>49</v>
      </c>
      <c r="F678" s="2">
        <v>50.1</v>
      </c>
      <c r="G678" s="2">
        <v>56.84</v>
      </c>
      <c r="H678" s="2">
        <v>56.85</v>
      </c>
      <c r="I678" s="2">
        <v>63.57</v>
      </c>
      <c r="J678" s="2">
        <v>63.58</v>
      </c>
      <c r="K678" s="2">
        <v>70.31</v>
      </c>
      <c r="L678" s="2">
        <v>70.320000000000007</v>
      </c>
      <c r="M678" s="2">
        <v>77.040000000000006</v>
      </c>
      <c r="N678" s="2">
        <v>104216</v>
      </c>
      <c r="O678" s="2">
        <v>118220.03</v>
      </c>
      <c r="P678" s="2">
        <v>118220.04</v>
      </c>
      <c r="Q678" s="35">
        <v>132224.04999999999</v>
      </c>
      <c r="R678" s="35">
        <v>132224.06</v>
      </c>
      <c r="S678" s="35">
        <v>146228.07999999999</v>
      </c>
      <c r="T678" s="35">
        <v>146228.09</v>
      </c>
      <c r="U678" s="2">
        <v>160232.1</v>
      </c>
    </row>
    <row r="679" spans="1:21" ht="13.15" customHeight="1" x14ac:dyDescent="0.2">
      <c r="A679" s="85" t="s">
        <v>1797</v>
      </c>
      <c r="B679" s="3" t="s">
        <v>1789</v>
      </c>
      <c r="C679" s="10" t="s">
        <v>661</v>
      </c>
      <c r="D679" s="10" t="s">
        <v>662</v>
      </c>
      <c r="E679" s="10" t="s">
        <v>49</v>
      </c>
      <c r="F679" s="2">
        <v>40.950000000000003</v>
      </c>
      <c r="G679" s="2"/>
      <c r="H679" s="2"/>
      <c r="I679" s="2"/>
      <c r="J679" s="2"/>
      <c r="K679" s="2"/>
      <c r="L679" s="2"/>
      <c r="M679" s="2">
        <v>62.18</v>
      </c>
      <c r="N679" s="2">
        <v>85176</v>
      </c>
      <c r="O679" s="2"/>
      <c r="P679" s="2"/>
      <c r="Q679" s="35"/>
      <c r="R679" s="35"/>
      <c r="S679" s="35"/>
      <c r="T679" s="35"/>
      <c r="U679" s="2">
        <v>129339</v>
      </c>
    </row>
    <row r="680" spans="1:21" ht="13.15" customHeight="1" x14ac:dyDescent="0.2">
      <c r="A680" s="85" t="s">
        <v>1781</v>
      </c>
      <c r="B680" s="3" t="s">
        <v>1783</v>
      </c>
      <c r="C680" s="10" t="s">
        <v>663</v>
      </c>
      <c r="D680" s="10" t="s">
        <v>664</v>
      </c>
      <c r="E680" s="10" t="s">
        <v>17</v>
      </c>
      <c r="F680" s="2">
        <v>27.92</v>
      </c>
      <c r="G680" s="2"/>
      <c r="H680" s="2"/>
      <c r="I680" s="2"/>
      <c r="J680" s="2"/>
      <c r="K680" s="2"/>
      <c r="L680" s="2"/>
      <c r="M680" s="2">
        <v>41.88</v>
      </c>
      <c r="N680" s="2">
        <v>58070.04</v>
      </c>
      <c r="O680" s="2"/>
      <c r="P680" s="2"/>
      <c r="Q680" s="35"/>
      <c r="R680" s="35"/>
      <c r="S680" s="35"/>
      <c r="T680" s="35"/>
      <c r="U680" s="2">
        <v>87105.05</v>
      </c>
    </row>
    <row r="681" spans="1:21" ht="13.15" customHeight="1" x14ac:dyDescent="0.2">
      <c r="A681" s="85" t="s">
        <v>1793</v>
      </c>
      <c r="B681" s="3" t="s">
        <v>1786</v>
      </c>
      <c r="C681" s="10" t="s">
        <v>663</v>
      </c>
      <c r="D681" s="10" t="s">
        <v>147</v>
      </c>
      <c r="E681" s="10" t="s">
        <v>17</v>
      </c>
      <c r="F681" s="2">
        <v>35.86</v>
      </c>
      <c r="G681" s="2"/>
      <c r="H681" s="2"/>
      <c r="I681" s="2"/>
      <c r="J681" s="2"/>
      <c r="K681" s="2"/>
      <c r="L681" s="2"/>
      <c r="M681" s="2">
        <v>53.79</v>
      </c>
      <c r="N681" s="2">
        <v>74594.100000000006</v>
      </c>
      <c r="O681" s="2"/>
      <c r="P681" s="2"/>
      <c r="Q681" s="35"/>
      <c r="R681" s="35"/>
      <c r="S681" s="35"/>
      <c r="T681" s="35"/>
      <c r="U681" s="2">
        <v>111891.16</v>
      </c>
    </row>
    <row r="682" spans="1:21" ht="13.15" customHeight="1" x14ac:dyDescent="0.2">
      <c r="A682" s="85" t="s">
        <v>1792</v>
      </c>
      <c r="B682" s="3" t="s">
        <v>146</v>
      </c>
      <c r="C682" s="10" t="s">
        <v>47</v>
      </c>
      <c r="D682" s="10" t="s">
        <v>147</v>
      </c>
      <c r="E682" s="10" t="s">
        <v>17</v>
      </c>
      <c r="F682" s="2">
        <v>34.450000000000003</v>
      </c>
      <c r="G682" s="2">
        <v>39.08</v>
      </c>
      <c r="H682" s="2">
        <v>39.089999999999996</v>
      </c>
      <c r="I682" s="2">
        <v>43.71</v>
      </c>
      <c r="J682" s="2">
        <v>43.72</v>
      </c>
      <c r="K682" s="2">
        <v>48.34</v>
      </c>
      <c r="L682" s="2">
        <v>48.35</v>
      </c>
      <c r="M682" s="2">
        <v>52.97</v>
      </c>
      <c r="N682" s="2">
        <v>71656.2</v>
      </c>
      <c r="O682" s="2">
        <v>81285</v>
      </c>
      <c r="P682" s="2">
        <v>81285.009999999995</v>
      </c>
      <c r="Q682" s="35">
        <v>90913.81</v>
      </c>
      <c r="R682" s="35">
        <v>90913.819999999992</v>
      </c>
      <c r="S682" s="35">
        <v>100542.61</v>
      </c>
      <c r="T682" s="35">
        <v>100542.62</v>
      </c>
      <c r="U682" s="2">
        <v>110171.41</v>
      </c>
    </row>
    <row r="683" spans="1:21" ht="13.15" customHeight="1" x14ac:dyDescent="0.2">
      <c r="A683" s="85" t="s">
        <v>1791</v>
      </c>
      <c r="B683" s="3" t="s">
        <v>1785</v>
      </c>
      <c r="C683" s="10" t="s">
        <v>663</v>
      </c>
      <c r="D683" s="10" t="s">
        <v>665</v>
      </c>
      <c r="E683" s="10" t="s">
        <v>17</v>
      </c>
      <c r="F683" s="2">
        <v>31.59</v>
      </c>
      <c r="G683" s="2"/>
      <c r="H683" s="2"/>
      <c r="I683" s="2"/>
      <c r="J683" s="2"/>
      <c r="K683" s="2"/>
      <c r="L683" s="2"/>
      <c r="M683" s="2">
        <v>47.38</v>
      </c>
      <c r="N683" s="2">
        <v>65706.3</v>
      </c>
      <c r="O683" s="2"/>
      <c r="P683" s="2"/>
      <c r="Q683" s="35"/>
      <c r="R683" s="35"/>
      <c r="S683" s="35"/>
      <c r="T683" s="35"/>
      <c r="U683" s="2">
        <v>98559.44</v>
      </c>
    </row>
    <row r="684" spans="1:21" ht="13.15" customHeight="1" x14ac:dyDescent="0.2">
      <c r="A684" s="83" t="s">
        <v>666</v>
      </c>
      <c r="B684" s="3" t="s">
        <v>667</v>
      </c>
      <c r="C684" s="10" t="s">
        <v>47</v>
      </c>
      <c r="D684" s="10" t="s">
        <v>108</v>
      </c>
      <c r="E684" s="10" t="s">
        <v>49</v>
      </c>
      <c r="F684" s="2">
        <v>29.36</v>
      </c>
      <c r="G684" s="2">
        <v>33.200000000000003</v>
      </c>
      <c r="H684" s="2">
        <v>33.21</v>
      </c>
      <c r="I684" s="2">
        <v>37.04</v>
      </c>
      <c r="J684" s="2">
        <v>37.049999999999997</v>
      </c>
      <c r="K684" s="2">
        <v>40.880000000000003</v>
      </c>
      <c r="L684" s="2">
        <v>40.89</v>
      </c>
      <c r="M684" s="2">
        <v>44.72</v>
      </c>
      <c r="N684" s="2">
        <v>61061.22</v>
      </c>
      <c r="O684" s="2">
        <v>69051.179999999993</v>
      </c>
      <c r="P684" s="2">
        <v>69051.189999999988</v>
      </c>
      <c r="Q684" s="35">
        <v>77041.14</v>
      </c>
      <c r="R684" s="35">
        <v>77041.149999999994</v>
      </c>
      <c r="S684" s="35">
        <v>85031.1</v>
      </c>
      <c r="T684" s="35">
        <v>85031.11</v>
      </c>
      <c r="U684" s="2">
        <v>93021.06</v>
      </c>
    </row>
    <row r="685" spans="1:21" ht="13.15" customHeight="1" x14ac:dyDescent="0.2">
      <c r="A685" s="83" t="s">
        <v>647</v>
      </c>
      <c r="B685" s="3" t="s">
        <v>648</v>
      </c>
      <c r="C685" s="10" t="s">
        <v>47</v>
      </c>
      <c r="D685" s="10" t="s">
        <v>172</v>
      </c>
      <c r="E685" s="10" t="s">
        <v>17</v>
      </c>
      <c r="F685" s="2">
        <v>21.59</v>
      </c>
      <c r="G685" s="2">
        <v>24.41</v>
      </c>
      <c r="H685" s="2">
        <v>24.42</v>
      </c>
      <c r="I685" s="2">
        <v>27.24</v>
      </c>
      <c r="J685" s="2">
        <v>27.25</v>
      </c>
      <c r="K685" s="2">
        <v>30.06</v>
      </c>
      <c r="L685" s="2">
        <v>30.07</v>
      </c>
      <c r="M685" s="2">
        <v>32.880000000000003</v>
      </c>
      <c r="N685" s="2">
        <v>44897.96</v>
      </c>
      <c r="O685" s="2">
        <v>50772.93</v>
      </c>
      <c r="P685" s="2">
        <v>50772.94</v>
      </c>
      <c r="Q685" s="35">
        <v>56647.9</v>
      </c>
      <c r="R685" s="35">
        <v>56647.91</v>
      </c>
      <c r="S685" s="35">
        <v>62522.86</v>
      </c>
      <c r="T685" s="35">
        <v>62522.87</v>
      </c>
      <c r="U685" s="2">
        <v>68397.83</v>
      </c>
    </row>
    <row r="686" spans="1:21" ht="13.15" customHeight="1" x14ac:dyDescent="0.2">
      <c r="A686" s="83" t="s">
        <v>649</v>
      </c>
      <c r="B686" s="3" t="s">
        <v>650</v>
      </c>
      <c r="C686" s="10" t="s">
        <v>47</v>
      </c>
      <c r="D686" s="10" t="s">
        <v>651</v>
      </c>
      <c r="E686" s="10" t="s">
        <v>49</v>
      </c>
      <c r="F686" s="2">
        <v>44.58</v>
      </c>
      <c r="G686" s="2">
        <v>50.57</v>
      </c>
      <c r="H686" s="2">
        <v>50.58</v>
      </c>
      <c r="I686" s="2">
        <v>56.57</v>
      </c>
      <c r="J686" s="2">
        <v>56.58</v>
      </c>
      <c r="K686" s="2">
        <v>62.56</v>
      </c>
      <c r="L686" s="2">
        <v>62.57</v>
      </c>
      <c r="M686" s="2">
        <v>68.55</v>
      </c>
      <c r="N686" s="2">
        <v>92736</v>
      </c>
      <c r="O686" s="2">
        <v>105197.4</v>
      </c>
      <c r="P686" s="2">
        <v>105197.40999999999</v>
      </c>
      <c r="Q686" s="35">
        <v>117658.8</v>
      </c>
      <c r="R686" s="35">
        <v>117658.81</v>
      </c>
      <c r="S686" s="35">
        <v>130120.2</v>
      </c>
      <c r="T686" s="35">
        <v>130120.20999999999</v>
      </c>
      <c r="U686" s="2">
        <v>142581.6</v>
      </c>
    </row>
    <row r="687" spans="1:21" ht="13.15" customHeight="1" x14ac:dyDescent="0.2">
      <c r="A687" s="85" t="s">
        <v>1794</v>
      </c>
      <c r="B687" s="3" t="s">
        <v>1787</v>
      </c>
      <c r="C687" s="10" t="s">
        <v>663</v>
      </c>
      <c r="D687" s="10" t="s">
        <v>147</v>
      </c>
      <c r="E687" s="10" t="s">
        <v>17</v>
      </c>
      <c r="F687" s="2">
        <v>35.86</v>
      </c>
      <c r="G687" s="2"/>
      <c r="H687" s="2"/>
      <c r="I687" s="2"/>
      <c r="J687" s="2"/>
      <c r="K687" s="2"/>
      <c r="L687" s="2"/>
      <c r="M687" s="2">
        <v>53.79</v>
      </c>
      <c r="N687" s="2">
        <v>74594.100000000006</v>
      </c>
      <c r="O687" s="2"/>
      <c r="P687" s="2"/>
      <c r="Q687" s="35"/>
      <c r="R687" s="35"/>
      <c r="S687" s="35"/>
      <c r="T687" s="35"/>
      <c r="U687" s="2">
        <v>111891.16</v>
      </c>
    </row>
    <row r="688" spans="1:21" ht="13.15" customHeight="1" x14ac:dyDescent="0.2">
      <c r="A688" s="85" t="s">
        <v>1795</v>
      </c>
      <c r="B688" s="3" t="s">
        <v>1788</v>
      </c>
      <c r="C688" s="10" t="s">
        <v>663</v>
      </c>
      <c r="D688" s="10" t="s">
        <v>147</v>
      </c>
      <c r="E688" s="10" t="s">
        <v>17</v>
      </c>
      <c r="F688" s="2">
        <v>35.86</v>
      </c>
      <c r="G688" s="2"/>
      <c r="H688" s="2"/>
      <c r="I688" s="2"/>
      <c r="J688" s="2"/>
      <c r="K688" s="2"/>
      <c r="L688" s="2"/>
      <c r="M688" s="2">
        <v>53.79</v>
      </c>
      <c r="N688" s="2">
        <v>74594.100000000006</v>
      </c>
      <c r="O688" s="2"/>
      <c r="P688" s="2"/>
      <c r="Q688" s="35"/>
      <c r="R688" s="35"/>
      <c r="S688" s="35"/>
      <c r="T688" s="35"/>
      <c r="U688" s="2">
        <v>111891.16</v>
      </c>
    </row>
    <row r="689" spans="1:21" ht="13.15" customHeight="1" x14ac:dyDescent="0.2">
      <c r="A689" s="85" t="s">
        <v>1780</v>
      </c>
      <c r="B689" s="3" t="s">
        <v>1782</v>
      </c>
      <c r="C689" s="10" t="s">
        <v>663</v>
      </c>
      <c r="D689" s="10" t="s">
        <v>670</v>
      </c>
      <c r="E689" s="10" t="s">
        <v>17</v>
      </c>
      <c r="F689" s="2">
        <v>23.7</v>
      </c>
      <c r="G689" s="2"/>
      <c r="H689" s="2"/>
      <c r="I689" s="2"/>
      <c r="J689" s="2"/>
      <c r="K689" s="2"/>
      <c r="L689" s="2"/>
      <c r="M689" s="2">
        <v>35.549999999999997</v>
      </c>
      <c r="N689" s="2">
        <v>49291.06</v>
      </c>
      <c r="O689" s="2"/>
      <c r="P689" s="2"/>
      <c r="Q689" s="35"/>
      <c r="R689" s="35"/>
      <c r="S689" s="35"/>
      <c r="T689" s="35"/>
      <c r="U689" s="2">
        <v>73936.59</v>
      </c>
    </row>
    <row r="690" spans="1:21" ht="13.15" customHeight="1" x14ac:dyDescent="0.2">
      <c r="A690" s="85" t="s">
        <v>1779</v>
      </c>
      <c r="B690" s="3" t="s">
        <v>1778</v>
      </c>
      <c r="C690" s="10" t="s">
        <v>663</v>
      </c>
      <c r="D690" s="10" t="s">
        <v>671</v>
      </c>
      <c r="E690" s="10" t="s">
        <v>17</v>
      </c>
      <c r="F690" s="2">
        <v>19.97</v>
      </c>
      <c r="G690" s="2"/>
      <c r="H690" s="2"/>
      <c r="I690" s="2"/>
      <c r="J690" s="2"/>
      <c r="K690" s="2"/>
      <c r="L690" s="2"/>
      <c r="M690" s="2">
        <v>29.96</v>
      </c>
      <c r="N690" s="2">
        <v>43622.81</v>
      </c>
      <c r="O690" s="2"/>
      <c r="P690" s="2"/>
      <c r="Q690" s="35"/>
      <c r="R690" s="35"/>
      <c r="S690" s="35"/>
      <c r="T690" s="35"/>
      <c r="U690" s="2">
        <v>65434.22</v>
      </c>
    </row>
    <row r="691" spans="1:21" ht="13.15" customHeight="1" x14ac:dyDescent="0.2">
      <c r="A691" s="85" t="s">
        <v>1790</v>
      </c>
      <c r="B691" s="3" t="s">
        <v>1798</v>
      </c>
      <c r="C691" s="10" t="s">
        <v>663</v>
      </c>
      <c r="D691" s="10" t="s">
        <v>665</v>
      </c>
      <c r="E691" s="10" t="s">
        <v>17</v>
      </c>
      <c r="F691" s="2">
        <v>31.59</v>
      </c>
      <c r="G691" s="2"/>
      <c r="H691" s="2"/>
      <c r="I691" s="2"/>
      <c r="J691" s="2"/>
      <c r="K691" s="2"/>
      <c r="L691" s="2"/>
      <c r="M691" s="2">
        <v>47.38</v>
      </c>
      <c r="N691" s="2">
        <v>65706.3</v>
      </c>
      <c r="O691" s="2"/>
      <c r="P691" s="2"/>
      <c r="Q691" s="35"/>
      <c r="R691" s="35"/>
      <c r="S691" s="35"/>
      <c r="T691" s="35"/>
      <c r="U691" s="2">
        <v>98559.44</v>
      </c>
    </row>
    <row r="692" spans="1:21" ht="13.15" customHeight="1" x14ac:dyDescent="0.2">
      <c r="A692" s="83" t="s">
        <v>84</v>
      </c>
      <c r="B692" s="3" t="s">
        <v>85</v>
      </c>
      <c r="C692" s="10" t="s">
        <v>47</v>
      </c>
      <c r="D692" s="10" t="s">
        <v>52</v>
      </c>
      <c r="E692" s="10" t="s">
        <v>49</v>
      </c>
      <c r="F692" s="2">
        <v>29.04</v>
      </c>
      <c r="G692" s="2">
        <v>32.840000000000003</v>
      </c>
      <c r="H692" s="2">
        <v>32.85</v>
      </c>
      <c r="I692" s="2">
        <v>36.64</v>
      </c>
      <c r="J692" s="2">
        <v>36.65</v>
      </c>
      <c r="K692" s="2">
        <v>40.44</v>
      </c>
      <c r="L692" s="2">
        <v>40.449999999999996</v>
      </c>
      <c r="M692" s="2">
        <v>44.24</v>
      </c>
      <c r="N692" s="2">
        <v>60408.160000000003</v>
      </c>
      <c r="O692" s="2">
        <v>68312.67</v>
      </c>
      <c r="P692" s="2">
        <v>68312.679999999993</v>
      </c>
      <c r="Q692" s="35">
        <v>76217.17</v>
      </c>
      <c r="R692" s="35">
        <v>76217.179999999993</v>
      </c>
      <c r="S692" s="35">
        <v>84121.68</v>
      </c>
      <c r="T692" s="35">
        <v>84121.689999999988</v>
      </c>
      <c r="U692" s="2">
        <v>92026.18</v>
      </c>
    </row>
    <row r="693" spans="1:21" ht="13.15" customHeight="1" x14ac:dyDescent="0.2">
      <c r="A693" s="85" t="s">
        <v>1623</v>
      </c>
      <c r="B693" s="3" t="s">
        <v>1624</v>
      </c>
      <c r="C693" s="10" t="s">
        <v>15</v>
      </c>
      <c r="D693" s="10" t="s">
        <v>41</v>
      </c>
      <c r="E693" s="10" t="s">
        <v>17</v>
      </c>
      <c r="F693" s="2">
        <v>19.13</v>
      </c>
      <c r="G693" s="2">
        <v>21.38</v>
      </c>
      <c r="H693" s="2">
        <v>21.39</v>
      </c>
      <c r="I693" s="2">
        <v>23.64</v>
      </c>
      <c r="J693" s="2">
        <v>23.650000000000002</v>
      </c>
      <c r="K693" s="2">
        <v>25.89</v>
      </c>
      <c r="L693" s="2">
        <v>25.900000000000002</v>
      </c>
      <c r="M693" s="2">
        <v>28.14</v>
      </c>
      <c r="N693" s="2">
        <v>39791.67</v>
      </c>
      <c r="O693" s="2">
        <v>44475.9</v>
      </c>
      <c r="P693" s="2">
        <v>44475.91</v>
      </c>
      <c r="Q693" s="35">
        <v>49160.12</v>
      </c>
      <c r="R693" s="35">
        <v>49160.130000000005</v>
      </c>
      <c r="S693" s="35">
        <v>53844.35</v>
      </c>
      <c r="T693" s="35">
        <v>53844.36</v>
      </c>
      <c r="U693" s="2">
        <v>58528.57</v>
      </c>
    </row>
    <row r="694" spans="1:21" ht="13.15" customHeight="1" x14ac:dyDescent="0.2">
      <c r="A694" s="83" t="s">
        <v>326</v>
      </c>
      <c r="B694" s="3" t="s">
        <v>327</v>
      </c>
      <c r="C694" s="10" t="s">
        <v>47</v>
      </c>
      <c r="D694" s="10" t="s">
        <v>58</v>
      </c>
      <c r="E694" s="10" t="s">
        <v>49</v>
      </c>
      <c r="F694" s="2">
        <v>25</v>
      </c>
      <c r="G694" s="2">
        <v>28.27</v>
      </c>
      <c r="H694" s="2">
        <v>28.28</v>
      </c>
      <c r="I694" s="2">
        <v>31.55</v>
      </c>
      <c r="J694" s="2">
        <v>31.560000000000002</v>
      </c>
      <c r="K694" s="2">
        <v>34.82</v>
      </c>
      <c r="L694" s="2">
        <v>34.83</v>
      </c>
      <c r="M694" s="2">
        <v>38.090000000000003</v>
      </c>
      <c r="N694" s="2">
        <v>52000</v>
      </c>
      <c r="O694" s="2">
        <v>58804.28</v>
      </c>
      <c r="P694" s="2">
        <v>58804.29</v>
      </c>
      <c r="Q694" s="35">
        <v>65608.570000000007</v>
      </c>
      <c r="R694" s="35">
        <v>65608.58</v>
      </c>
      <c r="S694" s="35">
        <v>72412.850000000006</v>
      </c>
      <c r="T694" s="35">
        <v>72412.86</v>
      </c>
      <c r="U694" s="2">
        <v>79217.13</v>
      </c>
    </row>
    <row r="695" spans="1:21" ht="13.15" customHeight="1" x14ac:dyDescent="0.2">
      <c r="A695" s="83" t="s">
        <v>668</v>
      </c>
      <c r="B695" s="3" t="s">
        <v>669</v>
      </c>
      <c r="C695" s="10" t="s">
        <v>15</v>
      </c>
      <c r="D695" s="10" t="s">
        <v>161</v>
      </c>
      <c r="E695" s="10" t="s">
        <v>17</v>
      </c>
      <c r="F695" s="2">
        <v>25</v>
      </c>
      <c r="G695" s="2">
        <v>28.27</v>
      </c>
      <c r="H695" s="2">
        <v>28.28</v>
      </c>
      <c r="I695" s="2">
        <v>31.55</v>
      </c>
      <c r="J695" s="2">
        <v>31.560000000000002</v>
      </c>
      <c r="K695" s="2">
        <v>34.82</v>
      </c>
      <c r="L695" s="2">
        <v>34.83</v>
      </c>
      <c r="M695" s="2">
        <v>38.090000000000003</v>
      </c>
      <c r="N695" s="2">
        <v>52000</v>
      </c>
      <c r="O695" s="2">
        <v>58804.28</v>
      </c>
      <c r="P695" s="2">
        <v>58804.29</v>
      </c>
      <c r="Q695" s="35">
        <v>65608.570000000007</v>
      </c>
      <c r="R695" s="35">
        <v>65608.58</v>
      </c>
      <c r="S695" s="35">
        <v>72412.850000000006</v>
      </c>
      <c r="T695" s="35">
        <v>72412.86</v>
      </c>
      <c r="U695" s="2">
        <v>79217.13</v>
      </c>
    </row>
    <row r="696" spans="1:21" ht="13.15" customHeight="1" x14ac:dyDescent="0.2">
      <c r="A696" s="83" t="s">
        <v>652</v>
      </c>
      <c r="B696" s="3" t="s">
        <v>653</v>
      </c>
      <c r="C696" s="10" t="s">
        <v>15</v>
      </c>
      <c r="D696" s="10" t="s">
        <v>654</v>
      </c>
      <c r="E696" s="10" t="s">
        <v>17</v>
      </c>
      <c r="F696" s="2">
        <v>15</v>
      </c>
      <c r="G696" s="2">
        <v>15.19</v>
      </c>
      <c r="H696" s="2">
        <v>15.2</v>
      </c>
      <c r="I696" s="2">
        <v>15.38</v>
      </c>
      <c r="J696" s="2">
        <v>15.39</v>
      </c>
      <c r="K696" s="2">
        <v>15.57</v>
      </c>
      <c r="L696" s="2">
        <v>15.58</v>
      </c>
      <c r="M696" s="2">
        <v>15.76</v>
      </c>
      <c r="N696" s="2">
        <v>31200</v>
      </c>
      <c r="O696" s="2">
        <v>31594.880000000001</v>
      </c>
      <c r="P696" s="2">
        <v>31594.89</v>
      </c>
      <c r="Q696" s="35">
        <v>31989.75</v>
      </c>
      <c r="R696" s="35">
        <v>31989.759999999998</v>
      </c>
      <c r="S696" s="35">
        <v>32384.63</v>
      </c>
      <c r="T696" s="35">
        <v>32384.639999999999</v>
      </c>
      <c r="U696" s="2">
        <v>32779.5</v>
      </c>
    </row>
    <row r="697" spans="1:21" ht="13.15" customHeight="1" x14ac:dyDescent="0.2">
      <c r="A697" s="85" t="s">
        <v>1665</v>
      </c>
      <c r="B697" s="3" t="s">
        <v>1667</v>
      </c>
      <c r="C697" s="10" t="s">
        <v>15</v>
      </c>
      <c r="D697" s="10" t="s">
        <v>20</v>
      </c>
      <c r="E697" s="10" t="s">
        <v>17</v>
      </c>
      <c r="F697" s="2">
        <v>17.89</v>
      </c>
      <c r="G697" s="2">
        <v>20</v>
      </c>
      <c r="H697" s="2">
        <v>20.010000000000002</v>
      </c>
      <c r="I697" s="2">
        <v>22.1</v>
      </c>
      <c r="J697" s="2">
        <v>22.110000000000003</v>
      </c>
      <c r="K697" s="2">
        <v>24.21</v>
      </c>
      <c r="L697" s="2">
        <v>24.220000000000002</v>
      </c>
      <c r="M697" s="2">
        <v>26.31</v>
      </c>
      <c r="N697" s="2">
        <v>37208.33</v>
      </c>
      <c r="O697" s="2">
        <v>41588.449999999997</v>
      </c>
      <c r="P697" s="2">
        <v>41588.46</v>
      </c>
      <c r="Q697" s="35">
        <v>45968.57</v>
      </c>
      <c r="R697" s="35">
        <v>45968.58</v>
      </c>
      <c r="S697" s="35">
        <v>50348.69</v>
      </c>
      <c r="T697" s="35">
        <v>50348.700000000004</v>
      </c>
      <c r="U697" s="2">
        <v>54728.81</v>
      </c>
    </row>
    <row r="698" spans="1:21" ht="13.15" customHeight="1" x14ac:dyDescent="0.2">
      <c r="A698" s="85" t="s">
        <v>1666</v>
      </c>
      <c r="B698" s="3" t="s">
        <v>1668</v>
      </c>
      <c r="C698" s="10" t="s">
        <v>15</v>
      </c>
      <c r="D698" s="10" t="s">
        <v>41</v>
      </c>
      <c r="E698" s="10" t="s">
        <v>17</v>
      </c>
      <c r="F698" s="2">
        <v>19.13</v>
      </c>
      <c r="G698" s="2">
        <v>21.38</v>
      </c>
      <c r="H698" s="2">
        <v>21.39</v>
      </c>
      <c r="I698" s="2">
        <v>23.64</v>
      </c>
      <c r="J698" s="2">
        <v>23.650000000000002</v>
      </c>
      <c r="K698" s="2">
        <v>25.89</v>
      </c>
      <c r="L698" s="2">
        <v>25.900000000000002</v>
      </c>
      <c r="M698" s="2">
        <v>28.14</v>
      </c>
      <c r="N698" s="2">
        <v>39791.67</v>
      </c>
      <c r="O698" s="2">
        <v>44475.9</v>
      </c>
      <c r="P698" s="2">
        <v>44475.91</v>
      </c>
      <c r="Q698" s="35">
        <v>49160.12</v>
      </c>
      <c r="R698" s="35">
        <v>49160.130000000005</v>
      </c>
      <c r="S698" s="35">
        <v>53844.35</v>
      </c>
      <c r="T698" s="35">
        <v>53844.36</v>
      </c>
      <c r="U698" s="2">
        <v>58528.57</v>
      </c>
    </row>
    <row r="699" spans="1:21" ht="13.15" customHeight="1" x14ac:dyDescent="0.2">
      <c r="A699" s="83" t="s">
        <v>328</v>
      </c>
      <c r="B699" s="3" t="s">
        <v>329</v>
      </c>
      <c r="C699" s="10" t="s">
        <v>15</v>
      </c>
      <c r="D699" s="10" t="s">
        <v>306</v>
      </c>
      <c r="E699" s="10" t="s">
        <v>17</v>
      </c>
      <c r="F699" s="2">
        <v>15.06</v>
      </c>
      <c r="G699" s="2">
        <v>16.84</v>
      </c>
      <c r="H699" s="2">
        <v>16.850000000000001</v>
      </c>
      <c r="I699" s="2">
        <v>18.61</v>
      </c>
      <c r="J699" s="2">
        <v>18.62</v>
      </c>
      <c r="K699" s="2">
        <v>20.39</v>
      </c>
      <c r="L699" s="2">
        <v>20.400000000000002</v>
      </c>
      <c r="M699" s="2">
        <v>22.16</v>
      </c>
      <c r="N699" s="2">
        <v>31333.33</v>
      </c>
      <c r="O699" s="2">
        <v>35021.85</v>
      </c>
      <c r="P699" s="2">
        <v>35021.86</v>
      </c>
      <c r="Q699" s="35">
        <v>38710.379999999997</v>
      </c>
      <c r="R699" s="35">
        <v>38710.39</v>
      </c>
      <c r="S699" s="35">
        <v>42398.9</v>
      </c>
      <c r="T699" s="35">
        <v>42398.91</v>
      </c>
      <c r="U699" s="2">
        <v>46087.42</v>
      </c>
    </row>
    <row r="700" spans="1:21" ht="13.15" customHeight="1" x14ac:dyDescent="0.2">
      <c r="A700" s="83" t="s">
        <v>200</v>
      </c>
      <c r="B700" s="3" t="s">
        <v>201</v>
      </c>
      <c r="C700" s="10" t="s">
        <v>47</v>
      </c>
      <c r="D700" s="10" t="s">
        <v>169</v>
      </c>
      <c r="E700" s="10" t="s">
        <v>49</v>
      </c>
      <c r="F700" s="2">
        <v>42.4</v>
      </c>
      <c r="G700" s="2">
        <v>48.51</v>
      </c>
      <c r="H700" s="2">
        <v>48.519999999999996</v>
      </c>
      <c r="I700" s="2">
        <v>54.62</v>
      </c>
      <c r="J700" s="2">
        <v>54.629999999999995</v>
      </c>
      <c r="K700" s="2">
        <v>60.72</v>
      </c>
      <c r="L700" s="2">
        <v>60.73</v>
      </c>
      <c r="M700" s="2">
        <v>66.83</v>
      </c>
      <c r="N700" s="2">
        <v>88200</v>
      </c>
      <c r="O700" s="2">
        <v>100899.42</v>
      </c>
      <c r="P700" s="2">
        <v>100899.43</v>
      </c>
      <c r="Q700" s="35">
        <v>113598.85</v>
      </c>
      <c r="R700" s="35">
        <v>113598.86</v>
      </c>
      <c r="S700" s="35">
        <v>126298.27</v>
      </c>
      <c r="T700" s="35">
        <v>126298.28</v>
      </c>
      <c r="U700" s="2">
        <v>138997.69</v>
      </c>
    </row>
    <row r="701" spans="1:21" ht="13.15" customHeight="1" x14ac:dyDescent="0.2">
      <c r="A701" s="83" t="s">
        <v>285</v>
      </c>
      <c r="B701" s="3" t="s">
        <v>286</v>
      </c>
      <c r="C701" s="10" t="s">
        <v>47</v>
      </c>
      <c r="D701" s="10" t="s">
        <v>48</v>
      </c>
      <c r="E701" s="10" t="s">
        <v>49</v>
      </c>
      <c r="F701" s="2">
        <v>36.729999999999997</v>
      </c>
      <c r="G701" s="2">
        <v>42.02</v>
      </c>
      <c r="H701" s="2">
        <v>42.03</v>
      </c>
      <c r="I701" s="2">
        <v>47.31</v>
      </c>
      <c r="J701" s="2">
        <v>47.32</v>
      </c>
      <c r="K701" s="2">
        <v>52.6</v>
      </c>
      <c r="L701" s="2">
        <v>52.61</v>
      </c>
      <c r="M701" s="2">
        <v>57.89</v>
      </c>
      <c r="N701" s="2">
        <v>76400</v>
      </c>
      <c r="O701" s="2">
        <v>87400.41</v>
      </c>
      <c r="P701" s="2">
        <v>87400.42</v>
      </c>
      <c r="Q701" s="35">
        <v>98400.82</v>
      </c>
      <c r="R701" s="35">
        <v>98400.83</v>
      </c>
      <c r="S701" s="35">
        <v>109401.22</v>
      </c>
      <c r="T701" s="35">
        <v>109401.23</v>
      </c>
      <c r="U701" s="2">
        <v>120401.63</v>
      </c>
    </row>
    <row r="702" spans="1:21" ht="13.15" customHeight="1" x14ac:dyDescent="0.2">
      <c r="A702" s="83" t="s">
        <v>1259</v>
      </c>
      <c r="B702" s="3" t="s">
        <v>1260</v>
      </c>
      <c r="C702" s="10" t="s">
        <v>15</v>
      </c>
      <c r="D702" s="10" t="s">
        <v>16</v>
      </c>
      <c r="E702" s="10" t="s">
        <v>17</v>
      </c>
      <c r="F702" s="2">
        <v>21.59</v>
      </c>
      <c r="G702" s="2">
        <v>24.41</v>
      </c>
      <c r="H702" s="2">
        <v>24.42</v>
      </c>
      <c r="I702" s="2">
        <v>27.24</v>
      </c>
      <c r="J702" s="2">
        <v>27.25</v>
      </c>
      <c r="K702" s="2">
        <v>30.06</v>
      </c>
      <c r="L702" s="2">
        <v>30.07</v>
      </c>
      <c r="M702" s="2">
        <v>32.880000000000003</v>
      </c>
      <c r="N702" s="2">
        <v>44897.96</v>
      </c>
      <c r="O702" s="2">
        <v>50772.93</v>
      </c>
      <c r="P702" s="2">
        <v>50772.94</v>
      </c>
      <c r="Q702" s="35">
        <v>56647.9</v>
      </c>
      <c r="R702" s="35">
        <v>56647.91</v>
      </c>
      <c r="S702" s="35">
        <v>62522.86</v>
      </c>
      <c r="T702" s="35">
        <v>62522.87</v>
      </c>
      <c r="U702" s="2">
        <v>68397.83</v>
      </c>
    </row>
    <row r="703" spans="1:21" ht="13.15" customHeight="1" x14ac:dyDescent="0.2">
      <c r="A703" s="83" t="s">
        <v>287</v>
      </c>
      <c r="B703" s="3" t="s">
        <v>288</v>
      </c>
      <c r="C703" s="10" t="s">
        <v>15</v>
      </c>
      <c r="D703" s="10" t="s">
        <v>95</v>
      </c>
      <c r="E703" s="10" t="s">
        <v>17</v>
      </c>
      <c r="F703" s="2">
        <v>20.149999999999999</v>
      </c>
      <c r="G703" s="2">
        <v>22.52</v>
      </c>
      <c r="H703" s="2">
        <v>22.53</v>
      </c>
      <c r="I703" s="2">
        <v>24.9</v>
      </c>
      <c r="J703" s="2">
        <v>24.91</v>
      </c>
      <c r="K703" s="2">
        <v>27.27</v>
      </c>
      <c r="L703" s="2">
        <v>27.28</v>
      </c>
      <c r="M703" s="2">
        <v>29.64</v>
      </c>
      <c r="N703" s="2">
        <v>41916.67</v>
      </c>
      <c r="O703" s="2">
        <v>46851.05</v>
      </c>
      <c r="P703" s="2">
        <v>46851.060000000005</v>
      </c>
      <c r="Q703" s="35">
        <v>51785.42</v>
      </c>
      <c r="R703" s="35">
        <v>51785.43</v>
      </c>
      <c r="S703" s="35">
        <v>56719.8</v>
      </c>
      <c r="T703" s="35">
        <v>56719.810000000005</v>
      </c>
      <c r="U703" s="2">
        <v>61654.17</v>
      </c>
    </row>
    <row r="704" spans="1:21" ht="13.15" customHeight="1" x14ac:dyDescent="0.2">
      <c r="A704" s="83" t="s">
        <v>779</v>
      </c>
      <c r="B704" s="3" t="s">
        <v>780</v>
      </c>
      <c r="C704" s="10" t="s">
        <v>15</v>
      </c>
      <c r="D704" s="10" t="s">
        <v>29</v>
      </c>
      <c r="E704" s="10" t="s">
        <v>17</v>
      </c>
      <c r="F704" s="2">
        <v>18.03</v>
      </c>
      <c r="G704" s="2">
        <v>20.149999999999999</v>
      </c>
      <c r="H704" s="2">
        <v>20.16</v>
      </c>
      <c r="I704" s="2">
        <v>22.28</v>
      </c>
      <c r="J704" s="2">
        <v>22.290000000000003</v>
      </c>
      <c r="K704" s="2">
        <v>24.4</v>
      </c>
      <c r="L704" s="2">
        <v>24.41</v>
      </c>
      <c r="M704" s="2">
        <v>26.52</v>
      </c>
      <c r="N704" s="2">
        <v>37500</v>
      </c>
      <c r="O704" s="2">
        <v>41914.449999999997</v>
      </c>
      <c r="P704" s="2">
        <v>41914.46</v>
      </c>
      <c r="Q704" s="35">
        <v>46328.91</v>
      </c>
      <c r="R704" s="35">
        <v>46328.920000000006</v>
      </c>
      <c r="S704" s="35">
        <v>50743.360000000001</v>
      </c>
      <c r="T704" s="35">
        <v>50743.37</v>
      </c>
      <c r="U704" s="2">
        <v>55157.81</v>
      </c>
    </row>
    <row r="705" spans="1:21" ht="13.15" customHeight="1" x14ac:dyDescent="0.2">
      <c r="A705" s="83" t="s">
        <v>781</v>
      </c>
      <c r="B705" s="3" t="s">
        <v>782</v>
      </c>
      <c r="C705" s="10" t="s">
        <v>15</v>
      </c>
      <c r="D705" s="10" t="s">
        <v>23</v>
      </c>
      <c r="E705" s="10" t="s">
        <v>17</v>
      </c>
      <c r="F705" s="2">
        <v>23.18</v>
      </c>
      <c r="G705" s="2">
        <v>25.91</v>
      </c>
      <c r="H705" s="2">
        <v>25.92</v>
      </c>
      <c r="I705" s="2">
        <v>28.64</v>
      </c>
      <c r="J705" s="2">
        <v>28.650000000000002</v>
      </c>
      <c r="K705" s="2">
        <v>31.36</v>
      </c>
      <c r="L705" s="2">
        <v>31.37</v>
      </c>
      <c r="M705" s="2">
        <v>34.090000000000003</v>
      </c>
      <c r="N705" s="2">
        <v>48208.33</v>
      </c>
      <c r="O705" s="2">
        <v>53883.360000000001</v>
      </c>
      <c r="P705" s="2">
        <v>53883.37</v>
      </c>
      <c r="Q705" s="35">
        <v>59558.38</v>
      </c>
      <c r="R705" s="35">
        <v>59558.39</v>
      </c>
      <c r="S705" s="35">
        <v>65233.41</v>
      </c>
      <c r="T705" s="35">
        <v>65233.420000000006</v>
      </c>
      <c r="U705" s="2">
        <v>70908.429999999993</v>
      </c>
    </row>
    <row r="706" spans="1:21" ht="13.15" customHeight="1" x14ac:dyDescent="0.2">
      <c r="A706" s="83" t="s">
        <v>783</v>
      </c>
      <c r="B706" s="3" t="s">
        <v>784</v>
      </c>
      <c r="C706" s="10" t="s">
        <v>15</v>
      </c>
      <c r="D706" s="10" t="s">
        <v>26</v>
      </c>
      <c r="E706" s="10" t="s">
        <v>17</v>
      </c>
      <c r="F706" s="2">
        <v>25.65</v>
      </c>
      <c r="G706" s="2">
        <v>29.01</v>
      </c>
      <c r="H706" s="2">
        <v>29.020000000000003</v>
      </c>
      <c r="I706" s="2">
        <v>32.36</v>
      </c>
      <c r="J706" s="2">
        <v>32.369999999999997</v>
      </c>
      <c r="K706" s="2">
        <v>35.72</v>
      </c>
      <c r="L706" s="2">
        <v>35.729999999999997</v>
      </c>
      <c r="M706" s="2">
        <v>39.07</v>
      </c>
      <c r="N706" s="2">
        <v>53346.94</v>
      </c>
      <c r="O706" s="2">
        <v>60327.47</v>
      </c>
      <c r="P706" s="2">
        <v>60327.48</v>
      </c>
      <c r="Q706" s="35">
        <v>67308</v>
      </c>
      <c r="R706" s="35">
        <v>67308.009999999995</v>
      </c>
      <c r="S706" s="35">
        <v>74288.53</v>
      </c>
      <c r="T706" s="35">
        <v>74288.539999999994</v>
      </c>
      <c r="U706" s="2">
        <v>81269.06</v>
      </c>
    </row>
    <row r="707" spans="1:21" ht="13.15" customHeight="1" x14ac:dyDescent="0.2">
      <c r="A707" s="83" t="s">
        <v>785</v>
      </c>
      <c r="B707" s="3" t="s">
        <v>786</v>
      </c>
      <c r="C707" s="10" t="s">
        <v>15</v>
      </c>
      <c r="D707" s="10" t="s">
        <v>340</v>
      </c>
      <c r="E707" s="10" t="s">
        <v>17</v>
      </c>
      <c r="F707" s="2">
        <v>29.36</v>
      </c>
      <c r="G707" s="2">
        <v>33.200000000000003</v>
      </c>
      <c r="H707" s="2">
        <v>33.21</v>
      </c>
      <c r="I707" s="2">
        <v>37.04</v>
      </c>
      <c r="J707" s="2">
        <v>37.049999999999997</v>
      </c>
      <c r="K707" s="2">
        <v>40.880000000000003</v>
      </c>
      <c r="L707" s="2">
        <v>40.89</v>
      </c>
      <c r="M707" s="2">
        <v>44.72</v>
      </c>
      <c r="N707" s="2">
        <v>61061.22</v>
      </c>
      <c r="O707" s="2">
        <v>69051.179999999993</v>
      </c>
      <c r="P707" s="2">
        <v>69051.189999999988</v>
      </c>
      <c r="Q707" s="35">
        <v>77041.14</v>
      </c>
      <c r="R707" s="35">
        <v>77041.149999999994</v>
      </c>
      <c r="S707" s="35">
        <v>85031.1</v>
      </c>
      <c r="T707" s="35">
        <v>85031.11</v>
      </c>
      <c r="U707" s="2">
        <v>93021.06</v>
      </c>
    </row>
    <row r="708" spans="1:21" ht="13.15" customHeight="1" x14ac:dyDescent="0.2">
      <c r="A708" s="83" t="s">
        <v>248</v>
      </c>
      <c r="B708" s="3" t="s">
        <v>249</v>
      </c>
      <c r="C708" s="10" t="s">
        <v>104</v>
      </c>
      <c r="D708" s="10" t="s">
        <v>250</v>
      </c>
      <c r="E708" s="10" t="s">
        <v>17</v>
      </c>
      <c r="F708" s="2">
        <v>36.729999999999997</v>
      </c>
      <c r="G708" s="2">
        <v>42.02</v>
      </c>
      <c r="H708" s="2">
        <v>42.03</v>
      </c>
      <c r="I708" s="2">
        <v>47.31</v>
      </c>
      <c r="J708" s="2">
        <v>47.32</v>
      </c>
      <c r="K708" s="2">
        <v>52.6</v>
      </c>
      <c r="L708" s="2">
        <v>52.61</v>
      </c>
      <c r="M708" s="2">
        <v>57.89</v>
      </c>
      <c r="N708" s="2">
        <v>76400</v>
      </c>
      <c r="O708" s="2">
        <v>87400.41</v>
      </c>
      <c r="P708" s="2">
        <v>87400.42</v>
      </c>
      <c r="Q708" s="35">
        <v>98400.82</v>
      </c>
      <c r="R708" s="35">
        <v>98400.83</v>
      </c>
      <c r="S708" s="35">
        <v>109401.22</v>
      </c>
      <c r="T708" s="35">
        <v>109401.23</v>
      </c>
      <c r="U708" s="2">
        <v>120401.63</v>
      </c>
    </row>
    <row r="709" spans="1:21" ht="13.15" customHeight="1" x14ac:dyDescent="0.2">
      <c r="A709" s="83" t="s">
        <v>787</v>
      </c>
      <c r="B709" s="3" t="s">
        <v>788</v>
      </c>
      <c r="C709" s="10" t="s">
        <v>15</v>
      </c>
      <c r="D709" s="10" t="s">
        <v>789</v>
      </c>
      <c r="E709" s="10" t="s">
        <v>17</v>
      </c>
      <c r="F709" s="2">
        <v>33.159999999999997</v>
      </c>
      <c r="G709" s="2">
        <v>37.5</v>
      </c>
      <c r="H709" s="2">
        <v>37.51</v>
      </c>
      <c r="I709" s="2">
        <v>41.84</v>
      </c>
      <c r="J709" s="2">
        <v>41.85</v>
      </c>
      <c r="K709" s="2">
        <v>46.18</v>
      </c>
      <c r="L709" s="2">
        <v>46.19</v>
      </c>
      <c r="M709" s="2">
        <v>50.52</v>
      </c>
      <c r="N709" s="2">
        <v>68979.59</v>
      </c>
      <c r="O709" s="2">
        <v>78005.679999999993</v>
      </c>
      <c r="P709" s="2">
        <v>78005.689999999988</v>
      </c>
      <c r="Q709" s="35">
        <v>87031.77</v>
      </c>
      <c r="R709" s="35">
        <v>87031.78</v>
      </c>
      <c r="S709" s="35">
        <v>96057.85</v>
      </c>
      <c r="T709" s="35">
        <v>96057.86</v>
      </c>
      <c r="U709" s="2">
        <v>105083.94</v>
      </c>
    </row>
    <row r="710" spans="1:21" ht="13.15" customHeight="1" x14ac:dyDescent="0.2">
      <c r="A710" s="83" t="s">
        <v>289</v>
      </c>
      <c r="B710" s="3" t="s">
        <v>290</v>
      </c>
      <c r="C710" s="10" t="s">
        <v>104</v>
      </c>
      <c r="D710" s="10" t="s">
        <v>26</v>
      </c>
      <c r="E710" s="10" t="s">
        <v>17</v>
      </c>
      <c r="F710" s="2">
        <v>25.65</v>
      </c>
      <c r="G710" s="2">
        <v>29.01</v>
      </c>
      <c r="H710" s="2">
        <v>29.020000000000003</v>
      </c>
      <c r="I710" s="2">
        <v>32.36</v>
      </c>
      <c r="J710" s="2">
        <v>32.369999999999997</v>
      </c>
      <c r="K710" s="2">
        <v>35.72</v>
      </c>
      <c r="L710" s="2">
        <v>35.729999999999997</v>
      </c>
      <c r="M710" s="2">
        <v>39.07</v>
      </c>
      <c r="N710" s="2">
        <v>53346.94</v>
      </c>
      <c r="O710" s="2">
        <v>60327.47</v>
      </c>
      <c r="P710" s="2">
        <v>60327.48</v>
      </c>
      <c r="Q710" s="35">
        <v>67308</v>
      </c>
      <c r="R710" s="35">
        <v>67308.009999999995</v>
      </c>
      <c r="S710" s="35">
        <v>74288.53</v>
      </c>
      <c r="T710" s="35">
        <v>74288.539999999994</v>
      </c>
      <c r="U710" s="2">
        <v>81269.06</v>
      </c>
    </row>
    <row r="711" spans="1:21" ht="13.15" customHeight="1" x14ac:dyDescent="0.2">
      <c r="A711" s="83" t="s">
        <v>1424</v>
      </c>
      <c r="B711" s="3" t="s">
        <v>1425</v>
      </c>
      <c r="C711" s="10" t="s">
        <v>15</v>
      </c>
      <c r="D711" s="10" t="s">
        <v>113</v>
      </c>
      <c r="E711" s="10" t="s">
        <v>17</v>
      </c>
      <c r="F711" s="2">
        <v>15</v>
      </c>
      <c r="G711" s="2">
        <v>16.13</v>
      </c>
      <c r="H711" s="2">
        <v>16.14</v>
      </c>
      <c r="I711" s="2">
        <v>17.260000000000002</v>
      </c>
      <c r="J711" s="2">
        <v>17.270000000000003</v>
      </c>
      <c r="K711" s="2">
        <v>18.38</v>
      </c>
      <c r="L711" s="2">
        <v>18.39</v>
      </c>
      <c r="M711" s="2">
        <v>19.510000000000002</v>
      </c>
      <c r="N711" s="2">
        <v>31200</v>
      </c>
      <c r="O711" s="2">
        <v>33542.910000000003</v>
      </c>
      <c r="P711" s="2">
        <v>33542.920000000006</v>
      </c>
      <c r="Q711" s="35">
        <v>35885.82</v>
      </c>
      <c r="R711" s="35">
        <v>35885.83</v>
      </c>
      <c r="S711" s="35">
        <v>38228.730000000003</v>
      </c>
      <c r="T711" s="35">
        <v>38228.740000000005</v>
      </c>
      <c r="U711" s="2">
        <v>40571.64</v>
      </c>
    </row>
    <row r="712" spans="1:21" ht="13.15" customHeight="1" x14ac:dyDescent="0.2">
      <c r="A712" s="83" t="s">
        <v>1498</v>
      </c>
      <c r="B712" s="3" t="s">
        <v>1499</v>
      </c>
      <c r="C712" s="10" t="s">
        <v>47</v>
      </c>
      <c r="D712" s="10" t="s">
        <v>71</v>
      </c>
      <c r="E712" s="10" t="s">
        <v>49</v>
      </c>
      <c r="F712" s="2">
        <v>33.159999999999997</v>
      </c>
      <c r="G712" s="2">
        <v>37.5</v>
      </c>
      <c r="H712" s="2">
        <v>37.51</v>
      </c>
      <c r="I712" s="2">
        <v>41.84</v>
      </c>
      <c r="J712" s="2">
        <v>41.85</v>
      </c>
      <c r="K712" s="2">
        <v>46.18</v>
      </c>
      <c r="L712" s="2">
        <v>46.19</v>
      </c>
      <c r="M712" s="2">
        <v>50.52</v>
      </c>
      <c r="N712" s="2">
        <v>68979.59</v>
      </c>
      <c r="O712" s="2">
        <v>78005.679999999993</v>
      </c>
      <c r="P712" s="2">
        <v>78005.689999999988</v>
      </c>
      <c r="Q712" s="35">
        <v>87031.77</v>
      </c>
      <c r="R712" s="35">
        <v>87031.78</v>
      </c>
      <c r="S712" s="35">
        <v>96057.85</v>
      </c>
      <c r="T712" s="35">
        <v>96057.86</v>
      </c>
      <c r="U712" s="2">
        <v>105083.94</v>
      </c>
    </row>
    <row r="713" spans="1:21" ht="13.15" customHeight="1" x14ac:dyDescent="0.2">
      <c r="A713" s="83" t="s">
        <v>1502</v>
      </c>
      <c r="B713" s="3" t="s">
        <v>1503</v>
      </c>
      <c r="C713" s="10" t="s">
        <v>47</v>
      </c>
      <c r="D713" s="10" t="s">
        <v>169</v>
      </c>
      <c r="E713" s="10" t="s">
        <v>49</v>
      </c>
      <c r="F713" s="2">
        <v>42.4</v>
      </c>
      <c r="G713" s="2">
        <v>48.51</v>
      </c>
      <c r="H713" s="2">
        <v>48.519999999999996</v>
      </c>
      <c r="I713" s="2">
        <v>54.62</v>
      </c>
      <c r="J713" s="2">
        <v>54.629999999999995</v>
      </c>
      <c r="K713" s="2">
        <v>60.72</v>
      </c>
      <c r="L713" s="2">
        <v>60.73</v>
      </c>
      <c r="M713" s="2">
        <v>66.83</v>
      </c>
      <c r="N713" s="2">
        <v>88200</v>
      </c>
      <c r="O713" s="2">
        <v>100899.42</v>
      </c>
      <c r="P713" s="2">
        <v>100899.43</v>
      </c>
      <c r="Q713" s="35">
        <v>113598.85</v>
      </c>
      <c r="R713" s="35">
        <v>113598.86</v>
      </c>
      <c r="S713" s="35">
        <v>126298.27</v>
      </c>
      <c r="T713" s="35">
        <v>126298.28</v>
      </c>
      <c r="U713" s="2">
        <v>138997.69</v>
      </c>
    </row>
    <row r="714" spans="1:21" ht="13.15" customHeight="1" x14ac:dyDescent="0.2">
      <c r="A714" s="83" t="s">
        <v>1500</v>
      </c>
      <c r="B714" s="3" t="s">
        <v>1501</v>
      </c>
      <c r="C714" s="10" t="s">
        <v>47</v>
      </c>
      <c r="D714" s="10" t="s">
        <v>129</v>
      </c>
      <c r="E714" s="10" t="s">
        <v>49</v>
      </c>
      <c r="F714" s="2">
        <v>49.83</v>
      </c>
      <c r="G714" s="2">
        <v>56.53</v>
      </c>
      <c r="H714" s="2">
        <v>56.54</v>
      </c>
      <c r="I714" s="2">
        <v>63.22</v>
      </c>
      <c r="J714" s="2">
        <v>63.23</v>
      </c>
      <c r="K714" s="2">
        <v>69.92</v>
      </c>
      <c r="L714" s="2">
        <v>69.930000000000007</v>
      </c>
      <c r="M714" s="2">
        <v>76.61</v>
      </c>
      <c r="N714" s="2">
        <v>103640</v>
      </c>
      <c r="O714" s="2">
        <v>117566.63</v>
      </c>
      <c r="P714" s="2">
        <v>117566.64</v>
      </c>
      <c r="Q714" s="35">
        <v>131493.25</v>
      </c>
      <c r="R714" s="35">
        <v>131493.26</v>
      </c>
      <c r="S714" s="35">
        <v>145419.88</v>
      </c>
      <c r="T714" s="35">
        <v>145419.89000000001</v>
      </c>
      <c r="U714" s="2">
        <v>159346.5</v>
      </c>
    </row>
    <row r="715" spans="1:21" ht="13.15" customHeight="1" x14ac:dyDescent="0.2">
      <c r="A715" s="83" t="s">
        <v>369</v>
      </c>
      <c r="B715" s="3" t="s">
        <v>370</v>
      </c>
      <c r="C715" s="10" t="s">
        <v>15</v>
      </c>
      <c r="D715" s="10" t="s">
        <v>41</v>
      </c>
      <c r="E715" s="10" t="s">
        <v>17</v>
      </c>
      <c r="F715" s="2">
        <v>19.13</v>
      </c>
      <c r="G715" s="2">
        <v>21.38</v>
      </c>
      <c r="H715" s="2">
        <v>21.39</v>
      </c>
      <c r="I715" s="2">
        <v>23.64</v>
      </c>
      <c r="J715" s="2">
        <v>23.650000000000002</v>
      </c>
      <c r="K715" s="2">
        <v>25.89</v>
      </c>
      <c r="L715" s="2">
        <v>25.900000000000002</v>
      </c>
      <c r="M715" s="2">
        <v>28.14</v>
      </c>
      <c r="N715" s="2">
        <v>39791.67</v>
      </c>
      <c r="O715" s="2">
        <v>44475.9</v>
      </c>
      <c r="P715" s="2">
        <v>44475.91</v>
      </c>
      <c r="Q715" s="35">
        <v>49160.12</v>
      </c>
      <c r="R715" s="35">
        <v>49160.130000000005</v>
      </c>
      <c r="S715" s="35">
        <v>53844.35</v>
      </c>
      <c r="T715" s="35">
        <v>53844.36</v>
      </c>
      <c r="U715" s="2">
        <v>58528.57</v>
      </c>
    </row>
    <row r="716" spans="1:21" ht="13.15" customHeight="1" x14ac:dyDescent="0.2">
      <c r="A716" s="83" t="s">
        <v>324</v>
      </c>
      <c r="B716" s="3" t="s">
        <v>325</v>
      </c>
      <c r="C716" s="10" t="s">
        <v>47</v>
      </c>
      <c r="D716" s="10" t="s">
        <v>52</v>
      </c>
      <c r="E716" s="10" t="s">
        <v>49</v>
      </c>
      <c r="F716" s="2">
        <v>29.04</v>
      </c>
      <c r="G716" s="2">
        <v>32.840000000000003</v>
      </c>
      <c r="H716" s="2">
        <v>32.85</v>
      </c>
      <c r="I716" s="2">
        <v>36.64</v>
      </c>
      <c r="J716" s="2">
        <v>36.65</v>
      </c>
      <c r="K716" s="2">
        <v>40.44</v>
      </c>
      <c r="L716" s="2">
        <v>40.449999999999996</v>
      </c>
      <c r="M716" s="2">
        <v>44.24</v>
      </c>
      <c r="N716" s="2">
        <v>60408.160000000003</v>
      </c>
      <c r="O716" s="2">
        <v>68312.67</v>
      </c>
      <c r="P716" s="2">
        <v>68312.679999999993</v>
      </c>
      <c r="Q716" s="35">
        <v>76217.17</v>
      </c>
      <c r="R716" s="35">
        <v>76217.179999999993</v>
      </c>
      <c r="S716" s="35">
        <v>84121.68</v>
      </c>
      <c r="T716" s="35">
        <v>84121.689999999988</v>
      </c>
      <c r="U716" s="2">
        <v>92026.18</v>
      </c>
    </row>
    <row r="717" spans="1:21" ht="13.15" customHeight="1" x14ac:dyDescent="0.2">
      <c r="A717" s="83" t="s">
        <v>322</v>
      </c>
      <c r="B717" s="3" t="s">
        <v>323</v>
      </c>
      <c r="C717" s="10" t="s">
        <v>47</v>
      </c>
      <c r="D717" s="10" t="s">
        <v>52</v>
      </c>
      <c r="E717" s="10" t="s">
        <v>49</v>
      </c>
      <c r="F717" s="2">
        <v>29.04</v>
      </c>
      <c r="G717" s="2">
        <v>32.840000000000003</v>
      </c>
      <c r="H717" s="2">
        <v>32.85</v>
      </c>
      <c r="I717" s="2">
        <v>36.64</v>
      </c>
      <c r="J717" s="2">
        <v>36.65</v>
      </c>
      <c r="K717" s="2">
        <v>40.44</v>
      </c>
      <c r="L717" s="2">
        <v>40.449999999999996</v>
      </c>
      <c r="M717" s="2">
        <v>44.24</v>
      </c>
      <c r="N717" s="2">
        <v>60408.160000000003</v>
      </c>
      <c r="O717" s="2">
        <v>68312.67</v>
      </c>
      <c r="P717" s="2">
        <v>68312.679999999993</v>
      </c>
      <c r="Q717" s="35">
        <v>76217.17</v>
      </c>
      <c r="R717" s="35">
        <v>76217.179999999993</v>
      </c>
      <c r="S717" s="35">
        <v>84121.68</v>
      </c>
      <c r="T717" s="35">
        <v>84121.689999999988</v>
      </c>
      <c r="U717" s="2">
        <v>92026.18</v>
      </c>
    </row>
    <row r="718" spans="1:21" ht="13.15" customHeight="1" x14ac:dyDescent="0.2">
      <c r="A718" s="83" t="s">
        <v>693</v>
      </c>
      <c r="B718" s="3" t="s">
        <v>694</v>
      </c>
      <c r="C718" s="10" t="s">
        <v>15</v>
      </c>
      <c r="D718" s="10" t="s">
        <v>95</v>
      </c>
      <c r="E718" s="10" t="s">
        <v>17</v>
      </c>
      <c r="F718" s="2">
        <v>20.149999999999999</v>
      </c>
      <c r="G718" s="2">
        <v>22.52</v>
      </c>
      <c r="H718" s="2">
        <v>22.53</v>
      </c>
      <c r="I718" s="2">
        <v>24.9</v>
      </c>
      <c r="J718" s="2">
        <v>24.91</v>
      </c>
      <c r="K718" s="2">
        <v>27.27</v>
      </c>
      <c r="L718" s="2">
        <v>27.28</v>
      </c>
      <c r="M718" s="2">
        <v>29.64</v>
      </c>
      <c r="N718" s="2">
        <v>41916.67</v>
      </c>
      <c r="O718" s="2">
        <v>46851.05</v>
      </c>
      <c r="P718" s="2">
        <v>46851.060000000005</v>
      </c>
      <c r="Q718" s="35">
        <v>51785.42</v>
      </c>
      <c r="R718" s="35">
        <v>51785.43</v>
      </c>
      <c r="S718" s="35">
        <v>56719.8</v>
      </c>
      <c r="T718" s="35">
        <v>56719.810000000005</v>
      </c>
      <c r="U718" s="2">
        <v>61654.17</v>
      </c>
    </row>
    <row r="719" spans="1:21" ht="13.15" customHeight="1" x14ac:dyDescent="0.2">
      <c r="A719" s="83" t="s">
        <v>821</v>
      </c>
      <c r="B719" s="3" t="s">
        <v>822</v>
      </c>
      <c r="C719" s="10" t="s">
        <v>15</v>
      </c>
      <c r="D719" s="10" t="s">
        <v>16</v>
      </c>
      <c r="E719" s="10" t="s">
        <v>17</v>
      </c>
      <c r="F719" s="2">
        <v>21.59</v>
      </c>
      <c r="G719" s="2">
        <v>24.41</v>
      </c>
      <c r="H719" s="2">
        <v>24.42</v>
      </c>
      <c r="I719" s="2">
        <v>27.24</v>
      </c>
      <c r="J719" s="2">
        <v>27.25</v>
      </c>
      <c r="K719" s="2">
        <v>30.06</v>
      </c>
      <c r="L719" s="2">
        <v>30.07</v>
      </c>
      <c r="M719" s="2">
        <v>32.880000000000003</v>
      </c>
      <c r="N719" s="2">
        <v>44897.96</v>
      </c>
      <c r="O719" s="2">
        <v>50772.93</v>
      </c>
      <c r="P719" s="2">
        <v>50772.94</v>
      </c>
      <c r="Q719" s="35">
        <v>56647.9</v>
      </c>
      <c r="R719" s="35">
        <v>56647.91</v>
      </c>
      <c r="S719" s="35">
        <v>62522.86</v>
      </c>
      <c r="T719" s="35">
        <v>62522.87</v>
      </c>
      <c r="U719" s="2">
        <v>68397.83</v>
      </c>
    </row>
    <row r="720" spans="1:21" ht="13.15" customHeight="1" x14ac:dyDescent="0.2">
      <c r="A720" s="83" t="s">
        <v>823</v>
      </c>
      <c r="B720" s="3" t="s">
        <v>824</v>
      </c>
      <c r="C720" s="10" t="s">
        <v>15</v>
      </c>
      <c r="D720" s="10" t="s">
        <v>392</v>
      </c>
      <c r="E720" s="10" t="s">
        <v>17</v>
      </c>
      <c r="F720" s="2">
        <v>29.04</v>
      </c>
      <c r="G720" s="2">
        <v>32.840000000000003</v>
      </c>
      <c r="H720" s="2">
        <v>32.85</v>
      </c>
      <c r="I720" s="2">
        <v>36.64</v>
      </c>
      <c r="J720" s="2">
        <v>36.65</v>
      </c>
      <c r="K720" s="2">
        <v>40.44</v>
      </c>
      <c r="L720" s="2">
        <v>40.449999999999996</v>
      </c>
      <c r="M720" s="2">
        <v>44.24</v>
      </c>
      <c r="N720" s="2">
        <v>60408.160000000003</v>
      </c>
      <c r="O720" s="2">
        <v>68312.67</v>
      </c>
      <c r="P720" s="2">
        <v>68312.679999999993</v>
      </c>
      <c r="Q720" s="35">
        <v>76217.17</v>
      </c>
      <c r="R720" s="35">
        <v>76217.179999999993</v>
      </c>
      <c r="S720" s="35">
        <v>84121.68</v>
      </c>
      <c r="T720" s="35">
        <v>84121.689999999988</v>
      </c>
      <c r="U720" s="2">
        <v>92026.18</v>
      </c>
    </row>
    <row r="721" spans="1:21" ht="13.15" customHeight="1" x14ac:dyDescent="0.2">
      <c r="A721" s="83" t="s">
        <v>1040</v>
      </c>
      <c r="B721" s="3" t="s">
        <v>1041</v>
      </c>
      <c r="C721" s="10" t="s">
        <v>15</v>
      </c>
      <c r="D721" s="10" t="s">
        <v>279</v>
      </c>
      <c r="E721" s="10" t="s">
        <v>17</v>
      </c>
      <c r="F721" s="2">
        <v>15</v>
      </c>
      <c r="G721" s="2">
        <v>16.46</v>
      </c>
      <c r="H721" s="2">
        <v>16.470000000000002</v>
      </c>
      <c r="I721" s="2">
        <v>17.920000000000002</v>
      </c>
      <c r="J721" s="2">
        <v>17.930000000000003</v>
      </c>
      <c r="K721" s="2">
        <v>19.37</v>
      </c>
      <c r="L721" s="2">
        <v>19.380000000000003</v>
      </c>
      <c r="M721" s="2">
        <v>20.83</v>
      </c>
      <c r="N721" s="2">
        <v>31200</v>
      </c>
      <c r="O721" s="2">
        <v>34232.379999999997</v>
      </c>
      <c r="P721" s="2">
        <v>34232.39</v>
      </c>
      <c r="Q721" s="35">
        <v>37264.769999999997</v>
      </c>
      <c r="R721" s="35">
        <v>37264.78</v>
      </c>
      <c r="S721" s="35">
        <v>40297.15</v>
      </c>
      <c r="T721" s="35">
        <v>40297.160000000003</v>
      </c>
      <c r="U721" s="2">
        <v>43329.53</v>
      </c>
    </row>
    <row r="722" spans="1:21" ht="13.15" customHeight="1" x14ac:dyDescent="0.2">
      <c r="A722" s="83" t="s">
        <v>695</v>
      </c>
      <c r="B722" s="3" t="s">
        <v>696</v>
      </c>
      <c r="C722" s="10" t="s">
        <v>15</v>
      </c>
      <c r="D722" s="10" t="s">
        <v>306</v>
      </c>
      <c r="E722" s="10" t="s">
        <v>17</v>
      </c>
      <c r="F722" s="2">
        <v>15.06</v>
      </c>
      <c r="G722" s="2">
        <v>16.84</v>
      </c>
      <c r="H722" s="2">
        <v>16.850000000000001</v>
      </c>
      <c r="I722" s="2">
        <v>18.61</v>
      </c>
      <c r="J722" s="2">
        <v>18.62</v>
      </c>
      <c r="K722" s="2">
        <v>20.39</v>
      </c>
      <c r="L722" s="2">
        <v>20.400000000000002</v>
      </c>
      <c r="M722" s="2">
        <v>22.16</v>
      </c>
      <c r="N722" s="2">
        <v>31333.33</v>
      </c>
      <c r="O722" s="2">
        <v>35021.85</v>
      </c>
      <c r="P722" s="2">
        <v>35021.86</v>
      </c>
      <c r="Q722" s="35">
        <v>38710.379999999997</v>
      </c>
      <c r="R722" s="35">
        <v>38710.39</v>
      </c>
      <c r="S722" s="35">
        <v>42398.9</v>
      </c>
      <c r="T722" s="35">
        <v>42398.91</v>
      </c>
      <c r="U722" s="2">
        <v>46087.42</v>
      </c>
    </row>
    <row r="723" spans="1:21" ht="13.15" customHeight="1" x14ac:dyDescent="0.2">
      <c r="A723" s="83" t="s">
        <v>1062</v>
      </c>
      <c r="B723" s="3" t="s">
        <v>1063</v>
      </c>
      <c r="C723" s="10" t="s">
        <v>47</v>
      </c>
      <c r="D723" s="10" t="s">
        <v>1064</v>
      </c>
      <c r="E723" s="10" t="s">
        <v>49</v>
      </c>
      <c r="F723" s="2">
        <v>48.04</v>
      </c>
      <c r="G723" s="2">
        <v>55.11</v>
      </c>
      <c r="H723" s="2">
        <v>55.12</v>
      </c>
      <c r="I723" s="2">
        <v>62.18</v>
      </c>
      <c r="J723" s="2">
        <v>62.19</v>
      </c>
      <c r="K723" s="2">
        <v>69.25</v>
      </c>
      <c r="L723" s="2">
        <v>69.260000000000005</v>
      </c>
      <c r="M723" s="2">
        <v>76.319999999999993</v>
      </c>
      <c r="N723" s="2">
        <v>99923.199999999997</v>
      </c>
      <c r="O723" s="2">
        <v>114628.8</v>
      </c>
      <c r="P723" s="2">
        <v>114628.81</v>
      </c>
      <c r="Q723" s="35">
        <v>129334.39999999999</v>
      </c>
      <c r="R723" s="35">
        <v>129334.40999999999</v>
      </c>
      <c r="S723" s="35">
        <v>144040</v>
      </c>
      <c r="T723" s="35">
        <v>144040.01</v>
      </c>
      <c r="U723" s="2">
        <v>158745.59999999998</v>
      </c>
    </row>
    <row r="724" spans="1:21" ht="13.15" customHeight="1" x14ac:dyDescent="0.2">
      <c r="A724" s="83" t="s">
        <v>1069</v>
      </c>
      <c r="B724" s="3" t="s">
        <v>1070</v>
      </c>
      <c r="C724" s="10" t="s">
        <v>47</v>
      </c>
      <c r="D724" s="10" t="s">
        <v>58</v>
      </c>
      <c r="E724" s="10" t="s">
        <v>49</v>
      </c>
      <c r="F724" s="2">
        <v>25</v>
      </c>
      <c r="G724" s="2">
        <v>28.27</v>
      </c>
      <c r="H724" s="2">
        <v>28.28</v>
      </c>
      <c r="I724" s="2">
        <v>31.55</v>
      </c>
      <c r="J724" s="2">
        <v>31.560000000000002</v>
      </c>
      <c r="K724" s="2">
        <v>34.82</v>
      </c>
      <c r="L724" s="2">
        <v>34.83</v>
      </c>
      <c r="M724" s="2">
        <v>38.090000000000003</v>
      </c>
      <c r="N724" s="2">
        <v>52000</v>
      </c>
      <c r="O724" s="2">
        <v>58804.28</v>
      </c>
      <c r="P724" s="2">
        <v>58804.29</v>
      </c>
      <c r="Q724" s="35">
        <v>65608.570000000007</v>
      </c>
      <c r="R724" s="35">
        <v>65608.58</v>
      </c>
      <c r="S724" s="35">
        <v>72412.850000000006</v>
      </c>
      <c r="T724" s="35">
        <v>72412.86</v>
      </c>
      <c r="U724" s="2">
        <v>79217.13</v>
      </c>
    </row>
    <row r="725" spans="1:21" ht="13.15" customHeight="1" x14ac:dyDescent="0.2">
      <c r="A725" s="84" t="s">
        <v>1813</v>
      </c>
      <c r="B725" s="3" t="s">
        <v>1814</v>
      </c>
      <c r="C725" s="10" t="s">
        <v>15</v>
      </c>
      <c r="D725" s="10" t="s">
        <v>16</v>
      </c>
      <c r="E725" s="10" t="s">
        <v>17</v>
      </c>
      <c r="F725" s="2">
        <v>21.59</v>
      </c>
      <c r="G725" s="2">
        <v>24.41</v>
      </c>
      <c r="H725" s="2">
        <v>24.42</v>
      </c>
      <c r="I725" s="2">
        <v>27.24</v>
      </c>
      <c r="J725" s="2">
        <v>27.25</v>
      </c>
      <c r="K725" s="2">
        <v>30.06</v>
      </c>
      <c r="L725" s="2">
        <v>30.07</v>
      </c>
      <c r="M725" s="2">
        <v>32.880000000000003</v>
      </c>
      <c r="N725" s="2">
        <v>44897.96</v>
      </c>
      <c r="O725" s="2">
        <v>50772.93</v>
      </c>
      <c r="P725" s="2">
        <v>50772.94</v>
      </c>
      <c r="Q725" s="35">
        <v>56647.9</v>
      </c>
      <c r="R725" s="35">
        <v>56647.91</v>
      </c>
      <c r="S725" s="35">
        <v>62522.86</v>
      </c>
      <c r="T725" s="35">
        <v>62522.87</v>
      </c>
      <c r="U725" s="2">
        <v>68397.83</v>
      </c>
    </row>
    <row r="726" spans="1:21" ht="13.15" customHeight="1" x14ac:dyDescent="0.2">
      <c r="A726" s="83" t="s">
        <v>1071</v>
      </c>
      <c r="B726" s="3" t="s">
        <v>1072</v>
      </c>
      <c r="C726" s="10" t="s">
        <v>188</v>
      </c>
      <c r="D726" s="10" t="s">
        <v>1073</v>
      </c>
      <c r="E726" s="10" t="s">
        <v>17</v>
      </c>
      <c r="F726" s="2">
        <v>34.520000000000003</v>
      </c>
      <c r="G726" s="2"/>
      <c r="H726" s="2"/>
      <c r="I726" s="2"/>
      <c r="J726" s="2"/>
      <c r="K726" s="2"/>
      <c r="L726" s="2"/>
      <c r="M726" s="2">
        <v>49.38</v>
      </c>
      <c r="N726" s="2">
        <v>71804.66</v>
      </c>
      <c r="O726" s="2"/>
      <c r="P726" s="2"/>
      <c r="Q726" s="35"/>
      <c r="R726" s="35"/>
      <c r="S726" s="35"/>
      <c r="T726" s="35"/>
      <c r="U726" s="2">
        <v>102719.5</v>
      </c>
    </row>
    <row r="727" spans="1:21" ht="13.15" customHeight="1" x14ac:dyDescent="0.2">
      <c r="A727" s="83" t="s">
        <v>1074</v>
      </c>
      <c r="B727" s="3" t="s">
        <v>1075</v>
      </c>
      <c r="C727" s="10" t="s">
        <v>15</v>
      </c>
      <c r="D727" s="10" t="s">
        <v>20</v>
      </c>
      <c r="E727" s="10" t="s">
        <v>17</v>
      </c>
      <c r="F727" s="2">
        <v>17.89</v>
      </c>
      <c r="G727" s="2">
        <v>20</v>
      </c>
      <c r="H727" s="2">
        <v>20.010000000000002</v>
      </c>
      <c r="I727" s="2">
        <v>22.1</v>
      </c>
      <c r="J727" s="2">
        <v>22.110000000000003</v>
      </c>
      <c r="K727" s="2">
        <v>24.21</v>
      </c>
      <c r="L727" s="2">
        <v>24.220000000000002</v>
      </c>
      <c r="M727" s="2">
        <v>26.31</v>
      </c>
      <c r="N727" s="2">
        <v>37208.33</v>
      </c>
      <c r="O727" s="2">
        <v>41588.449999999997</v>
      </c>
      <c r="P727" s="2">
        <v>41588.46</v>
      </c>
      <c r="Q727" s="35">
        <v>45968.57</v>
      </c>
      <c r="R727" s="35">
        <v>45968.58</v>
      </c>
      <c r="S727" s="35">
        <v>50348.69</v>
      </c>
      <c r="T727" s="35">
        <v>50348.700000000004</v>
      </c>
      <c r="U727" s="2">
        <v>54728.81</v>
      </c>
    </row>
    <row r="728" spans="1:21" ht="13.15" customHeight="1" x14ac:dyDescent="0.2">
      <c r="A728" s="83" t="s">
        <v>1076</v>
      </c>
      <c r="B728" s="3" t="s">
        <v>1077</v>
      </c>
      <c r="C728" s="10" t="s">
        <v>15</v>
      </c>
      <c r="D728" s="10" t="s">
        <v>95</v>
      </c>
      <c r="E728" s="10" t="s">
        <v>17</v>
      </c>
      <c r="F728" s="2">
        <v>20.149999999999999</v>
      </c>
      <c r="G728" s="2">
        <v>22.52</v>
      </c>
      <c r="H728" s="2">
        <v>22.53</v>
      </c>
      <c r="I728" s="2">
        <v>24.9</v>
      </c>
      <c r="J728" s="2">
        <v>24.91</v>
      </c>
      <c r="K728" s="2">
        <v>27.27</v>
      </c>
      <c r="L728" s="2">
        <v>27.28</v>
      </c>
      <c r="M728" s="2">
        <v>29.64</v>
      </c>
      <c r="N728" s="2">
        <v>41916.67</v>
      </c>
      <c r="O728" s="2">
        <v>46851.05</v>
      </c>
      <c r="P728" s="2">
        <v>46851.060000000005</v>
      </c>
      <c r="Q728" s="35">
        <v>51785.42</v>
      </c>
      <c r="R728" s="35">
        <v>51785.43</v>
      </c>
      <c r="S728" s="35">
        <v>56719.8</v>
      </c>
      <c r="T728" s="35">
        <v>56719.810000000005</v>
      </c>
      <c r="U728" s="2">
        <v>61654.17</v>
      </c>
    </row>
    <row r="729" spans="1:21" ht="13.15" customHeight="1" x14ac:dyDescent="0.2">
      <c r="A729" s="83" t="s">
        <v>1082</v>
      </c>
      <c r="B729" s="3" t="s">
        <v>1083</v>
      </c>
      <c r="C729" s="10" t="s">
        <v>185</v>
      </c>
      <c r="D729" s="10" t="s">
        <v>1084</v>
      </c>
      <c r="E729" s="10" t="s">
        <v>17</v>
      </c>
      <c r="F729" s="2">
        <v>37.99</v>
      </c>
      <c r="G729" s="2"/>
      <c r="H729" s="2"/>
      <c r="I729" s="2"/>
      <c r="J729" s="2"/>
      <c r="K729" s="2"/>
      <c r="L729" s="2"/>
      <c r="M729" s="2">
        <v>56.98</v>
      </c>
      <c r="N729" s="2">
        <v>79017.27</v>
      </c>
      <c r="O729" s="2"/>
      <c r="P729" s="2"/>
      <c r="Q729" s="35"/>
      <c r="R729" s="35"/>
      <c r="S729" s="35"/>
      <c r="T729" s="35"/>
      <c r="U729" s="2">
        <v>118525.91</v>
      </c>
    </row>
    <row r="730" spans="1:21" ht="13.15" customHeight="1" x14ac:dyDescent="0.2">
      <c r="A730" s="83" t="s">
        <v>1085</v>
      </c>
      <c r="B730" s="3" t="s">
        <v>1086</v>
      </c>
      <c r="C730" s="10" t="s">
        <v>188</v>
      </c>
      <c r="D730" s="10" t="s">
        <v>1087</v>
      </c>
      <c r="E730" s="10" t="s">
        <v>17</v>
      </c>
      <c r="F730" s="2">
        <v>28.85</v>
      </c>
      <c r="G730" s="2"/>
      <c r="H730" s="2"/>
      <c r="I730" s="2"/>
      <c r="J730" s="2"/>
      <c r="K730" s="2"/>
      <c r="L730" s="2"/>
      <c r="M730" s="2">
        <v>40.869999999999997</v>
      </c>
      <c r="N730" s="2">
        <v>60000.04</v>
      </c>
      <c r="O730" s="2"/>
      <c r="P730" s="2"/>
      <c r="Q730" s="35"/>
      <c r="R730" s="35"/>
      <c r="S730" s="35"/>
      <c r="T730" s="35"/>
      <c r="U730" s="2">
        <v>85001.85</v>
      </c>
    </row>
    <row r="731" spans="1:21" ht="13.15" customHeight="1" x14ac:dyDescent="0.2">
      <c r="A731" s="83" t="s">
        <v>1088</v>
      </c>
      <c r="B731" s="3" t="s">
        <v>1089</v>
      </c>
      <c r="C731" s="10" t="s">
        <v>188</v>
      </c>
      <c r="D731" s="10" t="s">
        <v>1090</v>
      </c>
      <c r="E731" s="10" t="s">
        <v>17</v>
      </c>
      <c r="F731" s="2">
        <v>25.07</v>
      </c>
      <c r="G731" s="2"/>
      <c r="H731" s="2"/>
      <c r="I731" s="2"/>
      <c r="J731" s="2"/>
      <c r="K731" s="2"/>
      <c r="L731" s="2"/>
      <c r="M731" s="2">
        <v>35.200000000000003</v>
      </c>
      <c r="N731" s="2">
        <v>52137.43</v>
      </c>
      <c r="O731" s="2"/>
      <c r="P731" s="2"/>
      <c r="Q731" s="35"/>
      <c r="R731" s="35"/>
      <c r="S731" s="35"/>
      <c r="T731" s="35"/>
      <c r="U731" s="2">
        <v>73218.649999999994</v>
      </c>
    </row>
    <row r="732" spans="1:21" ht="13.15" customHeight="1" x14ac:dyDescent="0.2">
      <c r="A732" s="83" t="s">
        <v>1101</v>
      </c>
      <c r="B732" s="3" t="s">
        <v>1102</v>
      </c>
      <c r="C732" s="10" t="s">
        <v>15</v>
      </c>
      <c r="D732" s="10" t="s">
        <v>36</v>
      </c>
      <c r="E732" s="10" t="s">
        <v>17</v>
      </c>
      <c r="F732" s="2">
        <v>16.43</v>
      </c>
      <c r="G732" s="2">
        <v>18.36</v>
      </c>
      <c r="H732" s="2">
        <v>18.37</v>
      </c>
      <c r="I732" s="2">
        <v>20.3</v>
      </c>
      <c r="J732" s="2">
        <v>20.310000000000002</v>
      </c>
      <c r="K732" s="2">
        <v>22.23</v>
      </c>
      <c r="L732" s="2">
        <v>22.240000000000002</v>
      </c>
      <c r="M732" s="2">
        <v>24.161004326923077</v>
      </c>
      <c r="N732" s="2">
        <v>34166.67</v>
      </c>
      <c r="O732" s="2">
        <v>38188.730000000003</v>
      </c>
      <c r="P732" s="2">
        <v>38188.740000000005</v>
      </c>
      <c r="Q732" s="35">
        <v>42210.78</v>
      </c>
      <c r="R732" s="35">
        <v>42210.79</v>
      </c>
      <c r="S732" s="35">
        <v>46232.84</v>
      </c>
      <c r="T732" s="35">
        <v>46232.85</v>
      </c>
      <c r="U732" s="2">
        <v>50254.89</v>
      </c>
    </row>
    <row r="733" spans="1:21" ht="13.15" customHeight="1" x14ac:dyDescent="0.2">
      <c r="A733" s="83" t="s">
        <v>1097</v>
      </c>
      <c r="B733" s="3" t="s">
        <v>1098</v>
      </c>
      <c r="C733" s="10" t="s">
        <v>15</v>
      </c>
      <c r="D733" s="10" t="s">
        <v>41</v>
      </c>
      <c r="E733" s="10" t="s">
        <v>17</v>
      </c>
      <c r="F733" s="2">
        <v>19.13</v>
      </c>
      <c r="G733" s="2">
        <v>21.38</v>
      </c>
      <c r="H733" s="2">
        <v>21.39</v>
      </c>
      <c r="I733" s="2">
        <v>23.64</v>
      </c>
      <c r="J733" s="2">
        <v>23.650000000000002</v>
      </c>
      <c r="K733" s="2">
        <v>25.89</v>
      </c>
      <c r="L733" s="2">
        <v>25.900000000000002</v>
      </c>
      <c r="M733" s="2">
        <v>28.14</v>
      </c>
      <c r="N733" s="2">
        <v>39791.67</v>
      </c>
      <c r="O733" s="2">
        <v>44475.9</v>
      </c>
      <c r="P733" s="2">
        <v>44475.91</v>
      </c>
      <c r="Q733" s="35">
        <v>49160.12</v>
      </c>
      <c r="R733" s="35">
        <v>49160.130000000005</v>
      </c>
      <c r="S733" s="35">
        <v>53844.35</v>
      </c>
      <c r="T733" s="35">
        <v>53844.36</v>
      </c>
      <c r="U733" s="2">
        <v>58528.57</v>
      </c>
    </row>
    <row r="734" spans="1:21" ht="13.15" customHeight="1" x14ac:dyDescent="0.2">
      <c r="A734" s="83" t="s">
        <v>1099</v>
      </c>
      <c r="B734" s="3" t="s">
        <v>1100</v>
      </c>
      <c r="C734" s="10" t="s">
        <v>104</v>
      </c>
      <c r="D734" s="10" t="s">
        <v>16</v>
      </c>
      <c r="E734" s="10" t="s">
        <v>17</v>
      </c>
      <c r="F734" s="2">
        <v>21.59</v>
      </c>
      <c r="G734" s="2">
        <v>24.41</v>
      </c>
      <c r="H734" s="2">
        <v>24.42</v>
      </c>
      <c r="I734" s="2">
        <v>27.24</v>
      </c>
      <c r="J734" s="2">
        <v>27.25</v>
      </c>
      <c r="K734" s="2">
        <v>30.06</v>
      </c>
      <c r="L734" s="2">
        <v>30.07</v>
      </c>
      <c r="M734" s="2">
        <v>32.880000000000003</v>
      </c>
      <c r="N734" s="2">
        <v>44897.96</v>
      </c>
      <c r="O734" s="2">
        <v>50772.93</v>
      </c>
      <c r="P734" s="2">
        <v>50772.94</v>
      </c>
      <c r="Q734" s="35">
        <v>56647.9</v>
      </c>
      <c r="R734" s="35">
        <v>56647.91</v>
      </c>
      <c r="S734" s="35">
        <v>62522.86</v>
      </c>
      <c r="T734" s="35">
        <v>62522.87</v>
      </c>
      <c r="U734" s="2">
        <v>68397.83</v>
      </c>
    </row>
    <row r="735" spans="1:21" ht="13.15" customHeight="1" x14ac:dyDescent="0.2">
      <c r="A735" s="83" t="s">
        <v>1111</v>
      </c>
      <c r="B735" s="3" t="s">
        <v>1112</v>
      </c>
      <c r="C735" s="10" t="s">
        <v>188</v>
      </c>
      <c r="D735" s="10" t="s">
        <v>1113</v>
      </c>
      <c r="E735" s="10" t="s">
        <v>17</v>
      </c>
      <c r="F735" s="2">
        <v>38.1</v>
      </c>
      <c r="G735" s="2"/>
      <c r="H735" s="2"/>
      <c r="I735" s="2"/>
      <c r="J735" s="2"/>
      <c r="K735" s="2"/>
      <c r="L735" s="2"/>
      <c r="M735" s="2">
        <v>54.75</v>
      </c>
      <c r="N735" s="2">
        <v>79238.789999999994</v>
      </c>
      <c r="O735" s="2"/>
      <c r="P735" s="2"/>
      <c r="Q735" s="35"/>
      <c r="R735" s="35"/>
      <c r="S735" s="35"/>
      <c r="T735" s="35"/>
      <c r="U735" s="2">
        <v>113881.4</v>
      </c>
    </row>
    <row r="736" spans="1:21" ht="13.15" customHeight="1" x14ac:dyDescent="0.2">
      <c r="A736" s="83" t="s">
        <v>1114</v>
      </c>
      <c r="B736" s="3" t="s">
        <v>1115</v>
      </c>
      <c r="C736" s="10" t="s">
        <v>15</v>
      </c>
      <c r="D736" s="10" t="s">
        <v>306</v>
      </c>
      <c r="E736" s="10" t="s">
        <v>17</v>
      </c>
      <c r="F736" s="2">
        <v>15.06</v>
      </c>
      <c r="G736" s="2">
        <v>16.84</v>
      </c>
      <c r="H736" s="2">
        <v>16.850000000000001</v>
      </c>
      <c r="I736" s="2">
        <v>18.61</v>
      </c>
      <c r="J736" s="2">
        <v>18.62</v>
      </c>
      <c r="K736" s="2">
        <v>20.39</v>
      </c>
      <c r="L736" s="2">
        <v>20.400000000000002</v>
      </c>
      <c r="M736" s="2">
        <v>22.16</v>
      </c>
      <c r="N736" s="2">
        <v>31333.33</v>
      </c>
      <c r="O736" s="2">
        <v>35021.85</v>
      </c>
      <c r="P736" s="2">
        <v>35021.86</v>
      </c>
      <c r="Q736" s="35">
        <v>38710.379999999997</v>
      </c>
      <c r="R736" s="35">
        <v>38710.39</v>
      </c>
      <c r="S736" s="35">
        <v>42398.9</v>
      </c>
      <c r="T736" s="35">
        <v>42398.91</v>
      </c>
      <c r="U736" s="2">
        <v>46087.42</v>
      </c>
    </row>
    <row r="737" spans="1:21" ht="13.15" customHeight="1" x14ac:dyDescent="0.2">
      <c r="A737" s="83" t="s">
        <v>1116</v>
      </c>
      <c r="B737" s="3" t="s">
        <v>1117</v>
      </c>
      <c r="C737" s="10" t="s">
        <v>15</v>
      </c>
      <c r="D737" s="10" t="s">
        <v>20</v>
      </c>
      <c r="E737" s="10" t="s">
        <v>17</v>
      </c>
      <c r="F737" s="2">
        <v>17.89</v>
      </c>
      <c r="G737" s="2">
        <v>20</v>
      </c>
      <c r="H737" s="2">
        <v>20.010000000000002</v>
      </c>
      <c r="I737" s="2">
        <v>22.1</v>
      </c>
      <c r="J737" s="2">
        <v>22.110000000000003</v>
      </c>
      <c r="K737" s="2">
        <v>24.21</v>
      </c>
      <c r="L737" s="2">
        <v>24.220000000000002</v>
      </c>
      <c r="M737" s="2">
        <v>26.31</v>
      </c>
      <c r="N737" s="2">
        <v>37208.33</v>
      </c>
      <c r="O737" s="2">
        <v>41588.449999999997</v>
      </c>
      <c r="P737" s="2">
        <v>41588.46</v>
      </c>
      <c r="Q737" s="35">
        <v>45968.57</v>
      </c>
      <c r="R737" s="35">
        <v>45968.58</v>
      </c>
      <c r="S737" s="35">
        <v>50348.69</v>
      </c>
      <c r="T737" s="35">
        <v>50348.700000000004</v>
      </c>
      <c r="U737" s="2">
        <v>54728.81</v>
      </c>
    </row>
    <row r="738" spans="1:21" ht="13.15" customHeight="1" x14ac:dyDescent="0.2">
      <c r="A738" s="83" t="s">
        <v>1118</v>
      </c>
      <c r="B738" s="3" t="s">
        <v>1119</v>
      </c>
      <c r="C738" s="10" t="s">
        <v>104</v>
      </c>
      <c r="D738" s="10" t="s">
        <v>16</v>
      </c>
      <c r="E738" s="10" t="s">
        <v>17</v>
      </c>
      <c r="F738" s="2">
        <v>21.59</v>
      </c>
      <c r="G738" s="2">
        <v>24.41</v>
      </c>
      <c r="H738" s="2">
        <v>24.42</v>
      </c>
      <c r="I738" s="2">
        <v>27.24</v>
      </c>
      <c r="J738" s="2">
        <v>27.25</v>
      </c>
      <c r="K738" s="2">
        <v>30.06</v>
      </c>
      <c r="L738" s="2">
        <v>30.07</v>
      </c>
      <c r="M738" s="2">
        <v>32.880000000000003</v>
      </c>
      <c r="N738" s="2">
        <v>44897.96</v>
      </c>
      <c r="O738" s="2">
        <v>50772.93</v>
      </c>
      <c r="P738" s="2">
        <v>50772.94</v>
      </c>
      <c r="Q738" s="35">
        <v>56647.9</v>
      </c>
      <c r="R738" s="35">
        <v>56647.91</v>
      </c>
      <c r="S738" s="35">
        <v>62522.86</v>
      </c>
      <c r="T738" s="35">
        <v>62522.87</v>
      </c>
      <c r="U738" s="2">
        <v>68397.83</v>
      </c>
    </row>
    <row r="739" spans="1:21" ht="13.15" customHeight="1" x14ac:dyDescent="0.2">
      <c r="A739" s="83" t="s">
        <v>1525</v>
      </c>
      <c r="B739" s="3" t="s">
        <v>1526</v>
      </c>
      <c r="C739" s="10" t="s">
        <v>15</v>
      </c>
      <c r="D739" s="10" t="s">
        <v>20</v>
      </c>
      <c r="E739" s="10" t="s">
        <v>17</v>
      </c>
      <c r="F739" s="2">
        <v>17.89</v>
      </c>
      <c r="G739" s="2">
        <v>20</v>
      </c>
      <c r="H739" s="2">
        <v>20.010000000000002</v>
      </c>
      <c r="I739" s="2">
        <v>22.1</v>
      </c>
      <c r="J739" s="2">
        <v>22.110000000000003</v>
      </c>
      <c r="K739" s="2">
        <v>24.21</v>
      </c>
      <c r="L739" s="2">
        <v>24.220000000000002</v>
      </c>
      <c r="M739" s="2">
        <v>26.31</v>
      </c>
      <c r="N739" s="2">
        <v>37208.33</v>
      </c>
      <c r="O739" s="2">
        <v>41588.449999999997</v>
      </c>
      <c r="P739" s="2">
        <v>41588.46</v>
      </c>
      <c r="Q739" s="35">
        <v>45968.57</v>
      </c>
      <c r="R739" s="35">
        <v>45968.58</v>
      </c>
      <c r="S739" s="35">
        <v>50348.69</v>
      </c>
      <c r="T739" s="35">
        <v>50348.700000000004</v>
      </c>
      <c r="U739" s="2">
        <v>54728.81</v>
      </c>
    </row>
    <row r="740" spans="1:21" ht="13.15" customHeight="1" x14ac:dyDescent="0.2">
      <c r="A740" s="83" t="s">
        <v>1277</v>
      </c>
      <c r="B740" s="3" t="s">
        <v>1278</v>
      </c>
      <c r="C740" s="10" t="s">
        <v>47</v>
      </c>
      <c r="D740" s="10" t="s">
        <v>792</v>
      </c>
      <c r="E740" s="10" t="s">
        <v>17</v>
      </c>
      <c r="F740" s="2">
        <v>15</v>
      </c>
      <c r="G740" s="2">
        <v>17.5</v>
      </c>
      <c r="H740" s="2">
        <v>17.510000000000002</v>
      </c>
      <c r="I740" s="2">
        <v>20</v>
      </c>
      <c r="J740" s="2">
        <v>20.010000000000002</v>
      </c>
      <c r="K740" s="2">
        <v>22.5</v>
      </c>
      <c r="L740" s="2">
        <v>22.51</v>
      </c>
      <c r="M740" s="2">
        <v>25</v>
      </c>
      <c r="N740" s="2">
        <v>31200</v>
      </c>
      <c r="O740" s="2">
        <v>36400</v>
      </c>
      <c r="P740" s="2">
        <v>36400.01</v>
      </c>
      <c r="Q740" s="35">
        <v>41600</v>
      </c>
      <c r="R740" s="35">
        <v>41600.01</v>
      </c>
      <c r="S740" s="35">
        <v>46800</v>
      </c>
      <c r="T740" s="35">
        <v>46800.01</v>
      </c>
      <c r="U740" s="2">
        <v>52000</v>
      </c>
    </row>
    <row r="741" spans="1:21" ht="13.15" customHeight="1" x14ac:dyDescent="0.2">
      <c r="A741" s="83" t="s">
        <v>152</v>
      </c>
      <c r="B741" s="3" t="s">
        <v>153</v>
      </c>
      <c r="C741" s="10" t="s">
        <v>47</v>
      </c>
      <c r="D741" s="10" t="s">
        <v>154</v>
      </c>
      <c r="E741" s="10" t="s">
        <v>49</v>
      </c>
      <c r="F741" s="2">
        <v>62.02</v>
      </c>
      <c r="G741" s="2">
        <v>71.94</v>
      </c>
      <c r="H741" s="2">
        <v>71.95</v>
      </c>
      <c r="I741" s="2">
        <v>81.87</v>
      </c>
      <c r="J741" s="2">
        <v>81.88000000000001</v>
      </c>
      <c r="K741" s="2">
        <v>91.79</v>
      </c>
      <c r="L741" s="2">
        <v>91.800000000000011</v>
      </c>
      <c r="M741" s="2">
        <v>101.71</v>
      </c>
      <c r="N741" s="2">
        <v>129000</v>
      </c>
      <c r="O741" s="2">
        <v>149640</v>
      </c>
      <c r="P741" s="2">
        <v>149640.01</v>
      </c>
      <c r="Q741" s="35">
        <v>170280</v>
      </c>
      <c r="R741" s="35">
        <v>170280.01</v>
      </c>
      <c r="S741" s="35">
        <v>190920</v>
      </c>
      <c r="T741" s="35">
        <v>190920.01</v>
      </c>
      <c r="U741" s="2">
        <v>211560</v>
      </c>
    </row>
    <row r="742" spans="1:21" ht="13.15" customHeight="1" x14ac:dyDescent="0.2">
      <c r="A742" s="83" t="s">
        <v>462</v>
      </c>
      <c r="B742" s="3" t="s">
        <v>463</v>
      </c>
      <c r="C742" s="10" t="s">
        <v>47</v>
      </c>
      <c r="D742" s="10" t="s">
        <v>52</v>
      </c>
      <c r="E742" s="10" t="s">
        <v>49</v>
      </c>
      <c r="F742" s="2">
        <v>29.04</v>
      </c>
      <c r="G742" s="2">
        <v>32.840000000000003</v>
      </c>
      <c r="H742" s="2">
        <v>32.85</v>
      </c>
      <c r="I742" s="2">
        <v>36.64</v>
      </c>
      <c r="J742" s="2">
        <v>36.65</v>
      </c>
      <c r="K742" s="2">
        <v>40.44</v>
      </c>
      <c r="L742" s="2">
        <v>40.449999999999996</v>
      </c>
      <c r="M742" s="2">
        <v>44.24</v>
      </c>
      <c r="N742" s="2">
        <v>60408.160000000003</v>
      </c>
      <c r="O742" s="2">
        <v>68312.67</v>
      </c>
      <c r="P742" s="2">
        <v>68312.679999999993</v>
      </c>
      <c r="Q742" s="35">
        <v>76217.17</v>
      </c>
      <c r="R742" s="35">
        <v>76217.179999999993</v>
      </c>
      <c r="S742" s="35">
        <v>84121.68</v>
      </c>
      <c r="T742" s="35">
        <v>84121.689999999988</v>
      </c>
      <c r="U742" s="2">
        <v>92026.18</v>
      </c>
    </row>
    <row r="743" spans="1:21" ht="13.15" customHeight="1" x14ac:dyDescent="0.2">
      <c r="A743" s="83" t="s">
        <v>140</v>
      </c>
      <c r="B743" s="3" t="s">
        <v>141</v>
      </c>
      <c r="C743" s="10" t="s">
        <v>47</v>
      </c>
      <c r="D743" s="10" t="s">
        <v>58</v>
      </c>
      <c r="E743" s="10" t="s">
        <v>49</v>
      </c>
      <c r="F743" s="2">
        <v>25</v>
      </c>
      <c r="G743" s="2">
        <v>28.27</v>
      </c>
      <c r="H743" s="2">
        <v>28.28</v>
      </c>
      <c r="I743" s="2">
        <v>31.55</v>
      </c>
      <c r="J743" s="2">
        <v>31.560000000000002</v>
      </c>
      <c r="K743" s="2">
        <v>34.82</v>
      </c>
      <c r="L743" s="2">
        <v>34.83</v>
      </c>
      <c r="M743" s="2">
        <v>38.090000000000003</v>
      </c>
      <c r="N743" s="2">
        <v>52000</v>
      </c>
      <c r="O743" s="2">
        <v>58804.28</v>
      </c>
      <c r="P743" s="2">
        <v>58804.29</v>
      </c>
      <c r="Q743" s="35">
        <v>65608.570000000007</v>
      </c>
      <c r="R743" s="35">
        <v>65608.58</v>
      </c>
      <c r="S743" s="35">
        <v>72412.850000000006</v>
      </c>
      <c r="T743" s="35">
        <v>72412.86</v>
      </c>
      <c r="U743" s="2">
        <v>79217.13</v>
      </c>
    </row>
    <row r="744" spans="1:21" ht="13.15" customHeight="1" x14ac:dyDescent="0.2">
      <c r="A744" s="83" t="s">
        <v>1245</v>
      </c>
      <c r="B744" s="3" t="s">
        <v>1246</v>
      </c>
      <c r="C744" s="10" t="s">
        <v>47</v>
      </c>
      <c r="D744" s="10" t="s">
        <v>64</v>
      </c>
      <c r="E744" s="10" t="s">
        <v>49</v>
      </c>
      <c r="F744" s="2">
        <v>21.59</v>
      </c>
      <c r="G744" s="2">
        <v>24.41</v>
      </c>
      <c r="H744" s="2">
        <v>24.42</v>
      </c>
      <c r="I744" s="2">
        <v>27.24</v>
      </c>
      <c r="J744" s="2">
        <v>27.25</v>
      </c>
      <c r="K744" s="2">
        <v>30.06</v>
      </c>
      <c r="L744" s="2">
        <v>30.07</v>
      </c>
      <c r="M744" s="2">
        <v>32.880000000000003</v>
      </c>
      <c r="N744" s="2">
        <v>44897.96</v>
      </c>
      <c r="O744" s="2">
        <v>50772.93</v>
      </c>
      <c r="P744" s="2">
        <v>50772.94</v>
      </c>
      <c r="Q744" s="35">
        <v>56647.9</v>
      </c>
      <c r="R744" s="35">
        <v>56647.91</v>
      </c>
      <c r="S744" s="35">
        <v>62522.86</v>
      </c>
      <c r="T744" s="35">
        <v>62522.87</v>
      </c>
      <c r="U744" s="2">
        <v>68397.83</v>
      </c>
    </row>
    <row r="745" spans="1:21" ht="13.15" customHeight="1" x14ac:dyDescent="0.2">
      <c r="A745" s="83" t="s">
        <v>797</v>
      </c>
      <c r="B745" s="3" t="s">
        <v>798</v>
      </c>
      <c r="C745" s="10" t="s">
        <v>15</v>
      </c>
      <c r="D745" s="10" t="s">
        <v>36</v>
      </c>
      <c r="E745" s="10" t="s">
        <v>17</v>
      </c>
      <c r="F745" s="2">
        <v>16.43</v>
      </c>
      <c r="G745" s="2">
        <v>18.36</v>
      </c>
      <c r="H745" s="2">
        <v>18.37</v>
      </c>
      <c r="I745" s="2">
        <v>20.3</v>
      </c>
      <c r="J745" s="2">
        <v>20.310000000000002</v>
      </c>
      <c r="K745" s="2">
        <v>22.23</v>
      </c>
      <c r="L745" s="2">
        <v>22.240000000000002</v>
      </c>
      <c r="M745" s="2">
        <v>24.161004326923077</v>
      </c>
      <c r="N745" s="2">
        <v>34166.67</v>
      </c>
      <c r="O745" s="2">
        <v>38188.730000000003</v>
      </c>
      <c r="P745" s="2">
        <v>38188.740000000005</v>
      </c>
      <c r="Q745" s="35">
        <v>42210.78</v>
      </c>
      <c r="R745" s="35">
        <v>42210.79</v>
      </c>
      <c r="S745" s="35">
        <v>46232.84</v>
      </c>
      <c r="T745" s="35">
        <v>46232.85</v>
      </c>
      <c r="U745" s="2">
        <v>50254.89</v>
      </c>
    </row>
    <row r="746" spans="1:21" ht="13.15" customHeight="1" x14ac:dyDescent="0.2">
      <c r="A746" s="83" t="s">
        <v>799</v>
      </c>
      <c r="B746" s="3" t="s">
        <v>800</v>
      </c>
      <c r="C746" s="10" t="s">
        <v>15</v>
      </c>
      <c r="D746" s="10" t="s">
        <v>20</v>
      </c>
      <c r="E746" s="10" t="s">
        <v>17</v>
      </c>
      <c r="F746" s="2">
        <v>17.89</v>
      </c>
      <c r="G746" s="2">
        <v>20</v>
      </c>
      <c r="H746" s="2">
        <v>20.010000000000002</v>
      </c>
      <c r="I746" s="2">
        <v>22.1</v>
      </c>
      <c r="J746" s="2">
        <v>22.110000000000003</v>
      </c>
      <c r="K746" s="2">
        <v>24.21</v>
      </c>
      <c r="L746" s="2">
        <v>24.220000000000002</v>
      </c>
      <c r="M746" s="2">
        <v>26.31</v>
      </c>
      <c r="N746" s="2">
        <v>37208.33</v>
      </c>
      <c r="O746" s="2">
        <v>41588.449999999997</v>
      </c>
      <c r="P746" s="2">
        <v>41588.46</v>
      </c>
      <c r="Q746" s="35">
        <v>45968.57</v>
      </c>
      <c r="R746" s="35">
        <v>45968.58</v>
      </c>
      <c r="S746" s="35">
        <v>50348.69</v>
      </c>
      <c r="T746" s="35">
        <v>50348.700000000004</v>
      </c>
      <c r="U746" s="2">
        <v>54728.81</v>
      </c>
    </row>
    <row r="747" spans="1:21" ht="13.15" customHeight="1" x14ac:dyDescent="0.2">
      <c r="A747" s="83" t="s">
        <v>1243</v>
      </c>
      <c r="B747" s="3" t="s">
        <v>1244</v>
      </c>
      <c r="C747" s="10" t="s">
        <v>47</v>
      </c>
      <c r="D747" s="10" t="s">
        <v>61</v>
      </c>
      <c r="E747" s="10" t="s">
        <v>17</v>
      </c>
      <c r="F747" s="2">
        <v>19.13</v>
      </c>
      <c r="G747" s="2">
        <v>21.38</v>
      </c>
      <c r="H747" s="2">
        <v>21.39</v>
      </c>
      <c r="I747" s="2">
        <v>23.64</v>
      </c>
      <c r="J747" s="2">
        <v>23.650000000000002</v>
      </c>
      <c r="K747" s="2">
        <v>25.89</v>
      </c>
      <c r="L747" s="2">
        <v>25.900000000000002</v>
      </c>
      <c r="M747" s="2">
        <v>28.14</v>
      </c>
      <c r="N747" s="2">
        <v>39791.67</v>
      </c>
      <c r="O747" s="2">
        <v>44475.9</v>
      </c>
      <c r="P747" s="2">
        <v>44475.91</v>
      </c>
      <c r="Q747" s="35">
        <v>49160.12</v>
      </c>
      <c r="R747" s="35">
        <v>49160.130000000005</v>
      </c>
      <c r="S747" s="35">
        <v>53844.35</v>
      </c>
      <c r="T747" s="35">
        <v>53844.36</v>
      </c>
      <c r="U747" s="2">
        <v>58528.57</v>
      </c>
    </row>
    <row r="748" spans="1:21" ht="13.15" customHeight="1" x14ac:dyDescent="0.2">
      <c r="A748" s="83" t="s">
        <v>429</v>
      </c>
      <c r="B748" s="3" t="s">
        <v>430</v>
      </c>
      <c r="C748" s="10" t="s">
        <v>47</v>
      </c>
      <c r="D748" s="10" t="s">
        <v>74</v>
      </c>
      <c r="E748" s="10" t="s">
        <v>49</v>
      </c>
      <c r="F748" s="2">
        <v>36.81</v>
      </c>
      <c r="G748" s="2">
        <v>42.11</v>
      </c>
      <c r="H748" s="2">
        <v>42.12</v>
      </c>
      <c r="I748" s="2">
        <v>47.41</v>
      </c>
      <c r="J748" s="2">
        <v>47.419999999999995</v>
      </c>
      <c r="K748" s="2">
        <v>52.71</v>
      </c>
      <c r="L748" s="2">
        <v>52.72</v>
      </c>
      <c r="M748" s="2">
        <v>58.01</v>
      </c>
      <c r="N748" s="2">
        <v>76560</v>
      </c>
      <c r="O748" s="2">
        <v>87583.45</v>
      </c>
      <c r="P748" s="2">
        <v>87583.459999999992</v>
      </c>
      <c r="Q748" s="35">
        <v>98606.89</v>
      </c>
      <c r="R748" s="35">
        <v>98606.9</v>
      </c>
      <c r="S748" s="35">
        <v>109630.34</v>
      </c>
      <c r="T748" s="35">
        <v>109630.34999999999</v>
      </c>
      <c r="U748" s="2">
        <v>120653.78</v>
      </c>
    </row>
    <row r="749" spans="1:21" ht="13.15" customHeight="1" x14ac:dyDescent="0.2">
      <c r="A749" s="83" t="s">
        <v>186</v>
      </c>
      <c r="B749" s="3" t="s">
        <v>187</v>
      </c>
      <c r="C749" s="10" t="s">
        <v>47</v>
      </c>
      <c r="D749" s="10" t="s">
        <v>64</v>
      </c>
      <c r="E749" s="10" t="s">
        <v>49</v>
      </c>
      <c r="F749" s="2">
        <v>21.59</v>
      </c>
      <c r="G749" s="2">
        <v>24.41</v>
      </c>
      <c r="H749" s="2">
        <v>24.42</v>
      </c>
      <c r="I749" s="2">
        <v>27.24</v>
      </c>
      <c r="J749" s="2">
        <v>27.25</v>
      </c>
      <c r="K749" s="2">
        <v>30.06</v>
      </c>
      <c r="L749" s="2">
        <v>30.07</v>
      </c>
      <c r="M749" s="2">
        <v>32.880000000000003</v>
      </c>
      <c r="N749" s="2">
        <v>44897.96</v>
      </c>
      <c r="O749" s="2">
        <v>50772.93</v>
      </c>
      <c r="P749" s="2">
        <v>50772.94</v>
      </c>
      <c r="Q749" s="35">
        <v>56647.9</v>
      </c>
      <c r="R749" s="35">
        <v>56647.91</v>
      </c>
      <c r="S749" s="35">
        <v>62522.86</v>
      </c>
      <c r="T749" s="35">
        <v>62522.87</v>
      </c>
      <c r="U749" s="2">
        <v>68397.83</v>
      </c>
    </row>
    <row r="750" spans="1:21" ht="13.15" customHeight="1" x14ac:dyDescent="0.2">
      <c r="A750" s="83" t="s">
        <v>1060</v>
      </c>
      <c r="B750" s="3" t="s">
        <v>1061</v>
      </c>
      <c r="C750" s="10" t="s">
        <v>15</v>
      </c>
      <c r="D750" s="10" t="s">
        <v>306</v>
      </c>
      <c r="E750" s="10" t="s">
        <v>17</v>
      </c>
      <c r="F750" s="2">
        <v>15.06</v>
      </c>
      <c r="G750" s="2">
        <v>16.84</v>
      </c>
      <c r="H750" s="2">
        <v>16.850000000000001</v>
      </c>
      <c r="I750" s="2">
        <v>18.61</v>
      </c>
      <c r="J750" s="2">
        <v>18.62</v>
      </c>
      <c r="K750" s="2">
        <v>20.39</v>
      </c>
      <c r="L750" s="2">
        <v>20.400000000000002</v>
      </c>
      <c r="M750" s="2">
        <v>22.16</v>
      </c>
      <c r="N750" s="2">
        <v>31333.33</v>
      </c>
      <c r="O750" s="2">
        <v>35021.85</v>
      </c>
      <c r="P750" s="2">
        <v>35021.86</v>
      </c>
      <c r="Q750" s="35">
        <v>38710.379999999997</v>
      </c>
      <c r="R750" s="35">
        <v>38710.39</v>
      </c>
      <c r="S750" s="35">
        <v>42398.9</v>
      </c>
      <c r="T750" s="35">
        <v>42398.91</v>
      </c>
      <c r="U750" s="2">
        <v>46087.42</v>
      </c>
    </row>
    <row r="751" spans="1:21" ht="13.15" customHeight="1" x14ac:dyDescent="0.2">
      <c r="A751" s="83" t="s">
        <v>1093</v>
      </c>
      <c r="B751" s="3" t="s">
        <v>1094</v>
      </c>
      <c r="C751" s="10" t="s">
        <v>47</v>
      </c>
      <c r="D751" s="10" t="s">
        <v>316</v>
      </c>
      <c r="E751" s="10" t="s">
        <v>49</v>
      </c>
      <c r="F751" s="2">
        <v>23.18</v>
      </c>
      <c r="G751" s="2">
        <v>25.91</v>
      </c>
      <c r="H751" s="2">
        <v>25.92</v>
      </c>
      <c r="I751" s="2">
        <v>28.64</v>
      </c>
      <c r="J751" s="2">
        <v>28.650000000000002</v>
      </c>
      <c r="K751" s="2">
        <v>31.36</v>
      </c>
      <c r="L751" s="2">
        <v>31.37</v>
      </c>
      <c r="M751" s="2">
        <v>34.090000000000003</v>
      </c>
      <c r="N751" s="2">
        <v>48208.33</v>
      </c>
      <c r="O751" s="2">
        <v>53883.360000000001</v>
      </c>
      <c r="P751" s="2">
        <v>53883.37</v>
      </c>
      <c r="Q751" s="35">
        <v>59558.38</v>
      </c>
      <c r="R751" s="35">
        <v>59558.39</v>
      </c>
      <c r="S751" s="35">
        <v>65233.41</v>
      </c>
      <c r="T751" s="35">
        <v>65233.420000000006</v>
      </c>
      <c r="U751" s="2">
        <v>70908.429999999993</v>
      </c>
    </row>
    <row r="752" spans="1:21" ht="13.15" customHeight="1" x14ac:dyDescent="0.2">
      <c r="A752" s="83" t="s">
        <v>1095</v>
      </c>
      <c r="B752" s="3" t="s">
        <v>1096</v>
      </c>
      <c r="C752" s="10" t="s">
        <v>47</v>
      </c>
      <c r="D752" s="10" t="s">
        <v>108</v>
      </c>
      <c r="E752" s="10" t="s">
        <v>49</v>
      </c>
      <c r="F752" s="2">
        <v>29.36</v>
      </c>
      <c r="G752" s="2">
        <v>33.200000000000003</v>
      </c>
      <c r="H752" s="2">
        <v>33.21</v>
      </c>
      <c r="I752" s="2">
        <v>37.04</v>
      </c>
      <c r="J752" s="2">
        <v>37.049999999999997</v>
      </c>
      <c r="K752" s="2">
        <v>40.880000000000003</v>
      </c>
      <c r="L752" s="2">
        <v>40.89</v>
      </c>
      <c r="M752" s="2">
        <v>44.72</v>
      </c>
      <c r="N752" s="2">
        <v>61061.22</v>
      </c>
      <c r="O752" s="2">
        <v>69051.179999999993</v>
      </c>
      <c r="P752" s="2">
        <v>69051.189999999988</v>
      </c>
      <c r="Q752" s="35">
        <v>77041.14</v>
      </c>
      <c r="R752" s="35">
        <v>77041.149999999994</v>
      </c>
      <c r="S752" s="35">
        <v>85031.1</v>
      </c>
      <c r="T752" s="35">
        <v>85031.11</v>
      </c>
      <c r="U752" s="2">
        <v>93021.06</v>
      </c>
    </row>
    <row r="753" spans="1:21" ht="13.15" customHeight="1" x14ac:dyDescent="0.2">
      <c r="A753" s="83" t="s">
        <v>338</v>
      </c>
      <c r="B753" s="3" t="s">
        <v>339</v>
      </c>
      <c r="C753" s="10" t="s">
        <v>15</v>
      </c>
      <c r="D753" s="10" t="s">
        <v>340</v>
      </c>
      <c r="E753" s="10" t="s">
        <v>17</v>
      </c>
      <c r="F753" s="2">
        <v>29.36</v>
      </c>
      <c r="G753" s="2">
        <v>33.200000000000003</v>
      </c>
      <c r="H753" s="2">
        <v>33.21</v>
      </c>
      <c r="I753" s="2">
        <v>37.04</v>
      </c>
      <c r="J753" s="2">
        <v>37.049999999999997</v>
      </c>
      <c r="K753" s="2">
        <v>40.880000000000003</v>
      </c>
      <c r="L753" s="2">
        <v>40.89</v>
      </c>
      <c r="M753" s="2">
        <v>44.72</v>
      </c>
      <c r="N753" s="2">
        <v>61061.22</v>
      </c>
      <c r="O753" s="2">
        <v>69051.179999999993</v>
      </c>
      <c r="P753" s="2">
        <v>69051.189999999988</v>
      </c>
      <c r="Q753" s="35">
        <v>77041.14</v>
      </c>
      <c r="R753" s="35">
        <v>77041.149999999994</v>
      </c>
      <c r="S753" s="35">
        <v>85031.1</v>
      </c>
      <c r="T753" s="35">
        <v>85031.11</v>
      </c>
      <c r="U753" s="2">
        <v>93021.06</v>
      </c>
    </row>
    <row r="754" spans="1:21" ht="13.15" customHeight="1" x14ac:dyDescent="0.2">
      <c r="A754" s="83" t="s">
        <v>202</v>
      </c>
      <c r="B754" s="3" t="s">
        <v>203</v>
      </c>
      <c r="C754" s="10" t="s">
        <v>47</v>
      </c>
      <c r="D754" s="10" t="s">
        <v>120</v>
      </c>
      <c r="E754" s="10" t="s">
        <v>49</v>
      </c>
      <c r="F754" s="2">
        <v>48.04</v>
      </c>
      <c r="G754" s="2">
        <v>55.11</v>
      </c>
      <c r="H754" s="2">
        <v>55.12</v>
      </c>
      <c r="I754" s="2">
        <v>62.18</v>
      </c>
      <c r="J754" s="2">
        <v>62.19</v>
      </c>
      <c r="K754" s="2">
        <v>69.25</v>
      </c>
      <c r="L754" s="2">
        <v>69.260000000000005</v>
      </c>
      <c r="M754" s="2">
        <v>76.319999999999993</v>
      </c>
      <c r="N754" s="2">
        <v>99921.57</v>
      </c>
      <c r="O754" s="2">
        <v>114628.78</v>
      </c>
      <c r="P754" s="2">
        <v>114628.79</v>
      </c>
      <c r="Q754" s="35">
        <v>129335.98</v>
      </c>
      <c r="R754" s="35">
        <v>129335.98999999999</v>
      </c>
      <c r="S754" s="35">
        <v>144043.19</v>
      </c>
      <c r="T754" s="35">
        <v>144043.20000000001</v>
      </c>
      <c r="U754" s="2">
        <v>158750.39000000001</v>
      </c>
    </row>
    <row r="755" spans="1:21" ht="13.15" customHeight="1" x14ac:dyDescent="0.2">
      <c r="A755" s="83" t="s">
        <v>1078</v>
      </c>
      <c r="B755" s="3" t="s">
        <v>1079</v>
      </c>
      <c r="C755" s="10" t="s">
        <v>15</v>
      </c>
      <c r="D755" s="10" t="s">
        <v>36</v>
      </c>
      <c r="E755" s="10" t="s">
        <v>17</v>
      </c>
      <c r="F755" s="2">
        <v>16.43</v>
      </c>
      <c r="G755" s="2">
        <v>18.36</v>
      </c>
      <c r="H755" s="2">
        <v>18.37</v>
      </c>
      <c r="I755" s="2">
        <v>20.3</v>
      </c>
      <c r="J755" s="2">
        <v>20.310000000000002</v>
      </c>
      <c r="K755" s="2">
        <v>22.23</v>
      </c>
      <c r="L755" s="2">
        <v>22.240000000000002</v>
      </c>
      <c r="M755" s="2">
        <v>24.161004326923077</v>
      </c>
      <c r="N755" s="2">
        <v>34166.67</v>
      </c>
      <c r="O755" s="2">
        <v>38188.730000000003</v>
      </c>
      <c r="P755" s="2">
        <v>38188.740000000005</v>
      </c>
      <c r="Q755" s="35">
        <v>42210.78</v>
      </c>
      <c r="R755" s="35">
        <v>42210.79</v>
      </c>
      <c r="S755" s="35">
        <v>46232.84</v>
      </c>
      <c r="T755" s="35">
        <v>46232.85</v>
      </c>
      <c r="U755" s="2">
        <v>50254.89</v>
      </c>
    </row>
    <row r="756" spans="1:21" ht="13.15" customHeight="1" x14ac:dyDescent="0.2">
      <c r="A756" s="83" t="s">
        <v>1080</v>
      </c>
      <c r="B756" s="3" t="s">
        <v>1081</v>
      </c>
      <c r="C756" s="10" t="s">
        <v>47</v>
      </c>
      <c r="D756" s="10" t="s">
        <v>64</v>
      </c>
      <c r="E756" s="10" t="s">
        <v>49</v>
      </c>
      <c r="F756" s="2">
        <v>21.59</v>
      </c>
      <c r="G756" s="2">
        <v>24.41</v>
      </c>
      <c r="H756" s="2">
        <v>24.42</v>
      </c>
      <c r="I756" s="2">
        <v>27.24</v>
      </c>
      <c r="J756" s="2">
        <v>27.25</v>
      </c>
      <c r="K756" s="2">
        <v>30.06</v>
      </c>
      <c r="L756" s="2">
        <v>30.07</v>
      </c>
      <c r="M756" s="2">
        <v>32.880000000000003</v>
      </c>
      <c r="N756" s="2">
        <v>44897.96</v>
      </c>
      <c r="O756" s="2">
        <v>50772.93</v>
      </c>
      <c r="P756" s="2">
        <v>50772.94</v>
      </c>
      <c r="Q756" s="35">
        <v>56647.9</v>
      </c>
      <c r="R756" s="35">
        <v>56647.91</v>
      </c>
      <c r="S756" s="35">
        <v>62522.86</v>
      </c>
      <c r="T756" s="35">
        <v>62522.87</v>
      </c>
      <c r="U756" s="2">
        <v>68397.83</v>
      </c>
    </row>
    <row r="757" spans="1:21" ht="13.15" customHeight="1" x14ac:dyDescent="0.2">
      <c r="A757" s="83" t="s">
        <v>1120</v>
      </c>
      <c r="B757" s="3" t="s">
        <v>1121</v>
      </c>
      <c r="C757" s="10" t="s">
        <v>15</v>
      </c>
      <c r="D757" s="10" t="s">
        <v>20</v>
      </c>
      <c r="E757" s="10" t="s">
        <v>17</v>
      </c>
      <c r="F757" s="2">
        <v>17.89</v>
      </c>
      <c r="G757" s="2">
        <v>20</v>
      </c>
      <c r="H757" s="2">
        <v>20.010000000000002</v>
      </c>
      <c r="I757" s="2">
        <v>22.1</v>
      </c>
      <c r="J757" s="2">
        <v>22.110000000000003</v>
      </c>
      <c r="K757" s="2">
        <v>24.21</v>
      </c>
      <c r="L757" s="2">
        <v>24.220000000000002</v>
      </c>
      <c r="M757" s="2">
        <v>26.31</v>
      </c>
      <c r="N757" s="2">
        <v>37208.33</v>
      </c>
      <c r="O757" s="2">
        <v>41588.449999999997</v>
      </c>
      <c r="P757" s="2">
        <v>41588.46</v>
      </c>
      <c r="Q757" s="35">
        <v>45968.57</v>
      </c>
      <c r="R757" s="35">
        <v>45968.58</v>
      </c>
      <c r="S757" s="35">
        <v>50348.69</v>
      </c>
      <c r="T757" s="35">
        <v>50348.700000000004</v>
      </c>
      <c r="U757" s="2">
        <v>54728.81</v>
      </c>
    </row>
    <row r="758" spans="1:21" ht="13.15" customHeight="1" x14ac:dyDescent="0.2">
      <c r="A758" s="83" t="s">
        <v>1103</v>
      </c>
      <c r="B758" s="3" t="s">
        <v>1104</v>
      </c>
      <c r="C758" s="10" t="s">
        <v>47</v>
      </c>
      <c r="D758" s="10" t="s">
        <v>58</v>
      </c>
      <c r="E758" s="10" t="s">
        <v>49</v>
      </c>
      <c r="F758" s="2">
        <v>25</v>
      </c>
      <c r="G758" s="2">
        <v>28.27</v>
      </c>
      <c r="H758" s="2">
        <v>28.28</v>
      </c>
      <c r="I758" s="2">
        <v>31.55</v>
      </c>
      <c r="J758" s="2">
        <v>31.560000000000002</v>
      </c>
      <c r="K758" s="2">
        <v>34.82</v>
      </c>
      <c r="L758" s="2">
        <v>34.83</v>
      </c>
      <c r="M758" s="2">
        <v>38.090000000000003</v>
      </c>
      <c r="N758" s="2">
        <v>52000</v>
      </c>
      <c r="O758" s="2">
        <v>58804.28</v>
      </c>
      <c r="P758" s="2">
        <v>58804.29</v>
      </c>
      <c r="Q758" s="35">
        <v>65608.570000000007</v>
      </c>
      <c r="R758" s="35">
        <v>65608.58</v>
      </c>
      <c r="S758" s="35">
        <v>72412.850000000006</v>
      </c>
      <c r="T758" s="35">
        <v>72412.86</v>
      </c>
      <c r="U758" s="2">
        <v>79217.13</v>
      </c>
    </row>
    <row r="759" spans="1:21" ht="13.15" customHeight="1" x14ac:dyDescent="0.2">
      <c r="A759" s="83" t="s">
        <v>1287</v>
      </c>
      <c r="B759" s="3" t="s">
        <v>1288</v>
      </c>
      <c r="C759" s="10" t="s">
        <v>47</v>
      </c>
      <c r="D759" s="10" t="s">
        <v>52</v>
      </c>
      <c r="E759" s="10" t="s">
        <v>49</v>
      </c>
      <c r="F759" s="2">
        <v>29.04</v>
      </c>
      <c r="G759" s="2">
        <v>32.840000000000003</v>
      </c>
      <c r="H759" s="2">
        <v>32.85</v>
      </c>
      <c r="I759" s="2">
        <v>36.64</v>
      </c>
      <c r="J759" s="2">
        <v>36.65</v>
      </c>
      <c r="K759" s="2">
        <v>40.44</v>
      </c>
      <c r="L759" s="2">
        <v>40.449999999999996</v>
      </c>
      <c r="M759" s="2">
        <v>44.24</v>
      </c>
      <c r="N759" s="2">
        <v>60408.160000000003</v>
      </c>
      <c r="O759" s="2">
        <v>68312.67</v>
      </c>
      <c r="P759" s="2">
        <v>68312.679999999993</v>
      </c>
      <c r="Q759" s="35">
        <v>76217.17</v>
      </c>
      <c r="R759" s="35">
        <v>76217.179999999993</v>
      </c>
      <c r="S759" s="35">
        <v>84121.68</v>
      </c>
      <c r="T759" s="35">
        <v>84121.689999999988</v>
      </c>
      <c r="U759" s="2">
        <v>92026.18</v>
      </c>
    </row>
    <row r="760" spans="1:21" ht="13.15" customHeight="1" x14ac:dyDescent="0.2">
      <c r="A760" s="83" t="s">
        <v>118</v>
      </c>
      <c r="B760" s="3" t="s">
        <v>119</v>
      </c>
      <c r="C760" s="10" t="s">
        <v>47</v>
      </c>
      <c r="D760" s="10" t="s">
        <v>120</v>
      </c>
      <c r="E760" s="10" t="s">
        <v>49</v>
      </c>
      <c r="F760" s="2">
        <v>48.04</v>
      </c>
      <c r="G760" s="2">
        <v>55.11</v>
      </c>
      <c r="H760" s="2">
        <v>55.12</v>
      </c>
      <c r="I760" s="2">
        <v>62.18</v>
      </c>
      <c r="J760" s="2">
        <v>62.19</v>
      </c>
      <c r="K760" s="2">
        <v>69.25</v>
      </c>
      <c r="L760" s="2">
        <v>69.260000000000005</v>
      </c>
      <c r="M760" s="2">
        <v>76.319999999999993</v>
      </c>
      <c r="N760" s="2">
        <v>99921.57</v>
      </c>
      <c r="O760" s="2">
        <v>114628.78</v>
      </c>
      <c r="P760" s="2">
        <v>114628.79</v>
      </c>
      <c r="Q760" s="35">
        <v>129335.98</v>
      </c>
      <c r="R760" s="35">
        <v>129335.98999999999</v>
      </c>
      <c r="S760" s="35">
        <v>144043.19</v>
      </c>
      <c r="T760" s="35">
        <v>144043.20000000001</v>
      </c>
      <c r="U760" s="2">
        <v>158750.39000000001</v>
      </c>
    </row>
    <row r="761" spans="1:21" ht="13.15" customHeight="1" x14ac:dyDescent="0.2">
      <c r="A761" s="83" t="s">
        <v>121</v>
      </c>
      <c r="B761" s="3" t="s">
        <v>122</v>
      </c>
      <c r="C761" s="10" t="s">
        <v>47</v>
      </c>
      <c r="D761" s="10" t="s">
        <v>123</v>
      </c>
      <c r="E761" s="10" t="s">
        <v>49</v>
      </c>
      <c r="F761" s="2">
        <v>54.75</v>
      </c>
      <c r="G761" s="2">
        <v>62.81</v>
      </c>
      <c r="H761" s="2">
        <v>62.82</v>
      </c>
      <c r="I761" s="2">
        <v>70.87</v>
      </c>
      <c r="J761" s="2">
        <v>70.88000000000001</v>
      </c>
      <c r="K761" s="2">
        <v>78.92</v>
      </c>
      <c r="L761" s="2">
        <v>78.930000000000007</v>
      </c>
      <c r="M761" s="2">
        <v>86.98</v>
      </c>
      <c r="N761" s="2">
        <v>113882.35</v>
      </c>
      <c r="O761" s="2">
        <v>130644.41</v>
      </c>
      <c r="P761" s="2">
        <v>130644.42</v>
      </c>
      <c r="Q761" s="35">
        <v>147406.47</v>
      </c>
      <c r="R761" s="35">
        <v>147406.48000000001</v>
      </c>
      <c r="S761" s="35">
        <v>164168.53</v>
      </c>
      <c r="T761" s="35">
        <v>164168.54</v>
      </c>
      <c r="U761" s="2">
        <v>180930.59</v>
      </c>
    </row>
    <row r="762" spans="1:21" ht="13.15" customHeight="1" x14ac:dyDescent="0.2">
      <c r="A762" s="83" t="s">
        <v>157</v>
      </c>
      <c r="B762" s="3" t="s">
        <v>158</v>
      </c>
      <c r="C762" s="10" t="s">
        <v>47</v>
      </c>
      <c r="D762" s="10" t="s">
        <v>123</v>
      </c>
      <c r="E762" s="10" t="s">
        <v>49</v>
      </c>
      <c r="F762" s="2">
        <v>54.75</v>
      </c>
      <c r="G762" s="2">
        <v>62.81</v>
      </c>
      <c r="H762" s="2">
        <v>62.82</v>
      </c>
      <c r="I762" s="2">
        <v>70.87</v>
      </c>
      <c r="J762" s="2">
        <v>70.88000000000001</v>
      </c>
      <c r="K762" s="2">
        <v>78.92</v>
      </c>
      <c r="L762" s="2">
        <v>78.930000000000007</v>
      </c>
      <c r="M762" s="2">
        <v>86.98</v>
      </c>
      <c r="N762" s="2">
        <v>113882.35</v>
      </c>
      <c r="O762" s="2">
        <v>130644.41</v>
      </c>
      <c r="P762" s="2">
        <v>130644.42</v>
      </c>
      <c r="Q762" s="35">
        <v>147406.47</v>
      </c>
      <c r="R762" s="35">
        <v>147406.48000000001</v>
      </c>
      <c r="S762" s="35">
        <v>164168.53</v>
      </c>
      <c r="T762" s="35">
        <v>164168.54</v>
      </c>
      <c r="U762" s="2">
        <v>180930.59</v>
      </c>
    </row>
    <row r="763" spans="1:21" ht="13.15" customHeight="1" x14ac:dyDescent="0.2">
      <c r="A763" s="83" t="s">
        <v>1002</v>
      </c>
      <c r="B763" s="3" t="s">
        <v>1003</v>
      </c>
      <c r="C763" s="10" t="s">
        <v>15</v>
      </c>
      <c r="D763" s="10" t="s">
        <v>392</v>
      </c>
      <c r="E763" s="10" t="s">
        <v>17</v>
      </c>
      <c r="F763" s="2">
        <v>29.04</v>
      </c>
      <c r="G763" s="2">
        <v>32.840000000000003</v>
      </c>
      <c r="H763" s="2">
        <v>32.85</v>
      </c>
      <c r="I763" s="2">
        <v>36.64</v>
      </c>
      <c r="J763" s="2">
        <v>36.65</v>
      </c>
      <c r="K763" s="2">
        <v>40.44</v>
      </c>
      <c r="L763" s="2">
        <v>40.449999999999996</v>
      </c>
      <c r="M763" s="2">
        <v>44.24</v>
      </c>
      <c r="N763" s="2">
        <v>60408.160000000003</v>
      </c>
      <c r="O763" s="2">
        <v>68312.67</v>
      </c>
      <c r="P763" s="2">
        <v>68312.679999999993</v>
      </c>
      <c r="Q763" s="35">
        <v>76217.17</v>
      </c>
      <c r="R763" s="35">
        <v>76217.179999999993</v>
      </c>
      <c r="S763" s="35">
        <v>84121.68</v>
      </c>
      <c r="T763" s="35">
        <v>84121.689999999988</v>
      </c>
      <c r="U763" s="2">
        <v>92026.18</v>
      </c>
    </row>
    <row r="764" spans="1:21" ht="13.15" customHeight="1" x14ac:dyDescent="0.2">
      <c r="A764" s="83" t="s">
        <v>849</v>
      </c>
      <c r="B764" s="3" t="s">
        <v>850</v>
      </c>
      <c r="C764" s="10" t="s">
        <v>47</v>
      </c>
      <c r="D764" s="10" t="s">
        <v>443</v>
      </c>
      <c r="E764" s="10" t="s">
        <v>49</v>
      </c>
      <c r="F764" s="2">
        <v>62.02</v>
      </c>
      <c r="G764" s="2">
        <v>71.94</v>
      </c>
      <c r="H764" s="2">
        <v>71.95</v>
      </c>
      <c r="I764" s="2">
        <v>81.87</v>
      </c>
      <c r="J764" s="2">
        <v>81.88000000000001</v>
      </c>
      <c r="K764" s="2">
        <v>91.79</v>
      </c>
      <c r="L764" s="2">
        <v>91.800000000000011</v>
      </c>
      <c r="M764" s="2">
        <v>101.71</v>
      </c>
      <c r="N764" s="2">
        <v>129000</v>
      </c>
      <c r="O764" s="2">
        <v>149640</v>
      </c>
      <c r="P764" s="2">
        <v>149640.01</v>
      </c>
      <c r="Q764" s="35">
        <v>170280</v>
      </c>
      <c r="R764" s="35">
        <v>170280.01</v>
      </c>
      <c r="S764" s="35">
        <v>190920</v>
      </c>
      <c r="T764" s="35">
        <v>190920.01</v>
      </c>
      <c r="U764" s="2">
        <v>211560</v>
      </c>
    </row>
    <row r="765" spans="1:21" ht="13.15" customHeight="1" x14ac:dyDescent="0.2">
      <c r="A765" s="84" t="s">
        <v>1826</v>
      </c>
      <c r="B765" s="3" t="s">
        <v>1827</v>
      </c>
      <c r="C765" s="10" t="s">
        <v>47</v>
      </c>
      <c r="D765" s="46">
        <v>21</v>
      </c>
      <c r="E765" s="10" t="s">
        <v>49</v>
      </c>
      <c r="F765" s="2">
        <v>62.02</v>
      </c>
      <c r="G765" s="2">
        <v>71.94</v>
      </c>
      <c r="H765" s="2">
        <v>71.95</v>
      </c>
      <c r="I765" s="2">
        <v>81.87</v>
      </c>
      <c r="J765" s="2">
        <v>81.88000000000001</v>
      </c>
      <c r="K765" s="2">
        <v>91.79</v>
      </c>
      <c r="L765" s="2">
        <v>91.800000000000011</v>
      </c>
      <c r="M765" s="2">
        <v>101.71</v>
      </c>
      <c r="N765" s="2">
        <v>129000</v>
      </c>
      <c r="O765" s="2">
        <v>149640</v>
      </c>
      <c r="P765" s="2">
        <v>149640.01</v>
      </c>
      <c r="Q765" s="35">
        <v>170280</v>
      </c>
      <c r="R765" s="35">
        <v>170280.01</v>
      </c>
      <c r="S765" s="35">
        <v>190920</v>
      </c>
      <c r="T765" s="35">
        <v>190920.01</v>
      </c>
      <c r="U765" s="2">
        <v>211560</v>
      </c>
    </row>
    <row r="766" spans="1:21" ht="13.15" customHeight="1" x14ac:dyDescent="0.2">
      <c r="A766" s="83" t="s">
        <v>833</v>
      </c>
      <c r="B766" s="3" t="s">
        <v>834</v>
      </c>
      <c r="C766" s="10" t="s">
        <v>15</v>
      </c>
      <c r="D766" s="10" t="s">
        <v>392</v>
      </c>
      <c r="E766" s="10" t="s">
        <v>17</v>
      </c>
      <c r="F766" s="2">
        <v>29.04</v>
      </c>
      <c r="G766" s="2">
        <v>32.840000000000003</v>
      </c>
      <c r="H766" s="2">
        <v>32.85</v>
      </c>
      <c r="I766" s="2">
        <v>36.64</v>
      </c>
      <c r="J766" s="2">
        <v>36.65</v>
      </c>
      <c r="K766" s="2">
        <v>40.44</v>
      </c>
      <c r="L766" s="2">
        <v>40.449999999999996</v>
      </c>
      <c r="M766" s="2">
        <v>44.24</v>
      </c>
      <c r="N766" s="2">
        <v>60408.160000000003</v>
      </c>
      <c r="O766" s="2">
        <v>68312.67</v>
      </c>
      <c r="P766" s="2">
        <v>68312.679999999993</v>
      </c>
      <c r="Q766" s="35">
        <v>76217.17</v>
      </c>
      <c r="R766" s="35">
        <v>76217.179999999993</v>
      </c>
      <c r="S766" s="35">
        <v>84121.68</v>
      </c>
      <c r="T766" s="35">
        <v>84121.689999999988</v>
      </c>
      <c r="U766" s="2">
        <v>92026.18</v>
      </c>
    </row>
    <row r="767" spans="1:21" ht="13.15" customHeight="1" x14ac:dyDescent="0.2">
      <c r="A767" s="83" t="s">
        <v>829</v>
      </c>
      <c r="B767" s="3" t="s">
        <v>830</v>
      </c>
      <c r="C767" s="10" t="s">
        <v>15</v>
      </c>
      <c r="D767" s="10" t="s">
        <v>16</v>
      </c>
      <c r="E767" s="10" t="s">
        <v>17</v>
      </c>
      <c r="F767" s="2">
        <v>21.59</v>
      </c>
      <c r="G767" s="2">
        <v>24.41</v>
      </c>
      <c r="H767" s="2">
        <v>24.42</v>
      </c>
      <c r="I767" s="2">
        <v>27.24</v>
      </c>
      <c r="J767" s="2">
        <v>27.25</v>
      </c>
      <c r="K767" s="2">
        <v>30.06</v>
      </c>
      <c r="L767" s="2">
        <v>30.07</v>
      </c>
      <c r="M767" s="2">
        <v>32.880000000000003</v>
      </c>
      <c r="N767" s="2">
        <v>44897.96</v>
      </c>
      <c r="O767" s="2">
        <v>50772.93</v>
      </c>
      <c r="P767" s="2">
        <v>50772.94</v>
      </c>
      <c r="Q767" s="35">
        <v>56647.9</v>
      </c>
      <c r="R767" s="35">
        <v>56647.91</v>
      </c>
      <c r="S767" s="35">
        <v>62522.86</v>
      </c>
      <c r="T767" s="35">
        <v>62522.87</v>
      </c>
      <c r="U767" s="2">
        <v>68397.83</v>
      </c>
    </row>
    <row r="768" spans="1:21" ht="13.15" customHeight="1" x14ac:dyDescent="0.2">
      <c r="A768" s="83" t="s">
        <v>831</v>
      </c>
      <c r="B768" s="3" t="s">
        <v>832</v>
      </c>
      <c r="C768" s="10" t="s">
        <v>15</v>
      </c>
      <c r="D768" s="10" t="s">
        <v>161</v>
      </c>
      <c r="E768" s="10" t="s">
        <v>17</v>
      </c>
      <c r="F768" s="2">
        <v>25</v>
      </c>
      <c r="G768" s="2">
        <v>28.27</v>
      </c>
      <c r="H768" s="2">
        <v>28.28</v>
      </c>
      <c r="I768" s="2">
        <v>31.55</v>
      </c>
      <c r="J768" s="2">
        <v>31.560000000000002</v>
      </c>
      <c r="K768" s="2">
        <v>34.82</v>
      </c>
      <c r="L768" s="2">
        <v>34.83</v>
      </c>
      <c r="M768" s="2">
        <v>38.090000000000003</v>
      </c>
      <c r="N768" s="2">
        <v>52000</v>
      </c>
      <c r="O768" s="2">
        <v>58804.28</v>
      </c>
      <c r="P768" s="2">
        <v>58804.29</v>
      </c>
      <c r="Q768" s="35">
        <v>65608.570000000007</v>
      </c>
      <c r="R768" s="35">
        <v>65608.58</v>
      </c>
      <c r="S768" s="35">
        <v>72412.850000000006</v>
      </c>
      <c r="T768" s="35">
        <v>72412.86</v>
      </c>
      <c r="U768" s="2">
        <v>79217.13</v>
      </c>
    </row>
    <row r="769" spans="1:21" ht="13.15" customHeight="1" x14ac:dyDescent="0.2">
      <c r="A769" s="83" t="s">
        <v>835</v>
      </c>
      <c r="B769" s="3" t="s">
        <v>836</v>
      </c>
      <c r="C769" s="10" t="s">
        <v>15</v>
      </c>
      <c r="D769" s="10" t="s">
        <v>41</v>
      </c>
      <c r="E769" s="10" t="s">
        <v>17</v>
      </c>
      <c r="F769" s="2">
        <v>19.13</v>
      </c>
      <c r="G769" s="2">
        <v>21.38</v>
      </c>
      <c r="H769" s="2">
        <v>21.39</v>
      </c>
      <c r="I769" s="2">
        <v>23.64</v>
      </c>
      <c r="J769" s="2">
        <v>23.650000000000002</v>
      </c>
      <c r="K769" s="2">
        <v>25.89</v>
      </c>
      <c r="L769" s="2">
        <v>25.900000000000002</v>
      </c>
      <c r="M769" s="2">
        <v>28.14</v>
      </c>
      <c r="N769" s="2">
        <v>39791.67</v>
      </c>
      <c r="O769" s="2">
        <v>44475.9</v>
      </c>
      <c r="P769" s="2">
        <v>44475.91</v>
      </c>
      <c r="Q769" s="35">
        <v>49160.12</v>
      </c>
      <c r="R769" s="35">
        <v>49160.130000000005</v>
      </c>
      <c r="S769" s="35">
        <v>53844.35</v>
      </c>
      <c r="T769" s="35">
        <v>53844.36</v>
      </c>
      <c r="U769" s="2">
        <v>58528.57</v>
      </c>
    </row>
    <row r="770" spans="1:21" ht="13.15" customHeight="1" x14ac:dyDescent="0.2">
      <c r="A770" s="83" t="s">
        <v>116</v>
      </c>
      <c r="B770" s="3" t="s">
        <v>117</v>
      </c>
      <c r="C770" s="10" t="s">
        <v>47</v>
      </c>
      <c r="D770" s="10" t="s">
        <v>74</v>
      </c>
      <c r="E770" s="10" t="s">
        <v>49</v>
      </c>
      <c r="F770" s="2">
        <v>36.81</v>
      </c>
      <c r="G770" s="2">
        <v>42.11</v>
      </c>
      <c r="H770" s="2">
        <v>42.12</v>
      </c>
      <c r="I770" s="2">
        <v>47.41</v>
      </c>
      <c r="J770" s="2">
        <v>47.419999999999995</v>
      </c>
      <c r="K770" s="2">
        <v>52.71</v>
      </c>
      <c r="L770" s="2">
        <v>52.72</v>
      </c>
      <c r="M770" s="2">
        <v>58.01</v>
      </c>
      <c r="N770" s="2">
        <v>76560</v>
      </c>
      <c r="O770" s="2">
        <v>87583.45</v>
      </c>
      <c r="P770" s="2">
        <v>87583.459999999992</v>
      </c>
      <c r="Q770" s="35">
        <v>98606.89</v>
      </c>
      <c r="R770" s="35">
        <v>98606.9</v>
      </c>
      <c r="S770" s="35">
        <v>109630.34</v>
      </c>
      <c r="T770" s="35">
        <v>109630.34999999999</v>
      </c>
      <c r="U770" s="2">
        <v>120653.78</v>
      </c>
    </row>
    <row r="771" spans="1:21" ht="13.15" customHeight="1" x14ac:dyDescent="0.2">
      <c r="A771" s="83" t="s">
        <v>728</v>
      </c>
      <c r="B771" s="3" t="s">
        <v>729</v>
      </c>
      <c r="C771" s="10" t="s">
        <v>104</v>
      </c>
      <c r="D771" s="10" t="s">
        <v>41</v>
      </c>
      <c r="E771" s="10" t="s">
        <v>17</v>
      </c>
      <c r="F771" s="2">
        <v>19.13</v>
      </c>
      <c r="G771" s="2">
        <v>21.38</v>
      </c>
      <c r="H771" s="2">
        <v>21.39</v>
      </c>
      <c r="I771" s="2">
        <v>23.64</v>
      </c>
      <c r="J771" s="2">
        <v>23.650000000000002</v>
      </c>
      <c r="K771" s="2">
        <v>25.89</v>
      </c>
      <c r="L771" s="2">
        <v>25.900000000000002</v>
      </c>
      <c r="M771" s="2">
        <v>28.14</v>
      </c>
      <c r="N771" s="2">
        <v>39791.67</v>
      </c>
      <c r="O771" s="2">
        <v>44475.9</v>
      </c>
      <c r="P771" s="2">
        <v>44475.91</v>
      </c>
      <c r="Q771" s="35">
        <v>49160.12</v>
      </c>
      <c r="R771" s="35">
        <v>49160.130000000005</v>
      </c>
      <c r="S771" s="35">
        <v>53844.35</v>
      </c>
      <c r="T771" s="35">
        <v>53844.36</v>
      </c>
      <c r="U771" s="2">
        <v>58528.57</v>
      </c>
    </row>
    <row r="772" spans="1:21" ht="13.15" customHeight="1" x14ac:dyDescent="0.2">
      <c r="A772" s="83" t="s">
        <v>726</v>
      </c>
      <c r="B772" s="3" t="s">
        <v>727</v>
      </c>
      <c r="C772" s="10" t="s">
        <v>15</v>
      </c>
      <c r="D772" s="10" t="s">
        <v>113</v>
      </c>
      <c r="E772" s="10" t="s">
        <v>17</v>
      </c>
      <c r="F772" s="2">
        <v>15</v>
      </c>
      <c r="G772" s="2">
        <v>16.13</v>
      </c>
      <c r="H772" s="2">
        <v>16.14</v>
      </c>
      <c r="I772" s="2">
        <v>17.260000000000002</v>
      </c>
      <c r="J772" s="2">
        <v>17.270000000000003</v>
      </c>
      <c r="K772" s="2">
        <v>18.38</v>
      </c>
      <c r="L772" s="2">
        <v>18.39</v>
      </c>
      <c r="M772" s="2">
        <v>19.510000000000002</v>
      </c>
      <c r="N772" s="2">
        <v>31200</v>
      </c>
      <c r="O772" s="2">
        <v>33542.910000000003</v>
      </c>
      <c r="P772" s="2">
        <v>33542.920000000006</v>
      </c>
      <c r="Q772" s="35">
        <v>35885.82</v>
      </c>
      <c r="R772" s="35">
        <v>35885.83</v>
      </c>
      <c r="S772" s="35">
        <v>38228.730000000003</v>
      </c>
      <c r="T772" s="35">
        <v>38228.740000000005</v>
      </c>
      <c r="U772" s="2">
        <v>40571.64</v>
      </c>
    </row>
    <row r="773" spans="1:21" ht="13.15" customHeight="1" x14ac:dyDescent="0.2">
      <c r="A773" s="83" t="s">
        <v>730</v>
      </c>
      <c r="B773" s="3" t="s">
        <v>731</v>
      </c>
      <c r="C773" s="10" t="s">
        <v>47</v>
      </c>
      <c r="D773" s="10" t="s">
        <v>52</v>
      </c>
      <c r="E773" s="10" t="s">
        <v>49</v>
      </c>
      <c r="F773" s="2">
        <v>29.04</v>
      </c>
      <c r="G773" s="2">
        <v>32.840000000000003</v>
      </c>
      <c r="H773" s="2">
        <v>32.85</v>
      </c>
      <c r="I773" s="2">
        <v>36.64</v>
      </c>
      <c r="J773" s="2">
        <v>36.65</v>
      </c>
      <c r="K773" s="2">
        <v>40.44</v>
      </c>
      <c r="L773" s="2">
        <v>40.449999999999996</v>
      </c>
      <c r="M773" s="2">
        <v>44.24</v>
      </c>
      <c r="N773" s="2">
        <v>60408.160000000003</v>
      </c>
      <c r="O773" s="2">
        <v>68312.67</v>
      </c>
      <c r="P773" s="2">
        <v>68312.679999999993</v>
      </c>
      <c r="Q773" s="35">
        <v>76217.17</v>
      </c>
      <c r="R773" s="35">
        <v>76217.179999999993</v>
      </c>
      <c r="S773" s="35">
        <v>84121.68</v>
      </c>
      <c r="T773" s="35">
        <v>84121.689999999988</v>
      </c>
      <c r="U773" s="2">
        <v>92026.18</v>
      </c>
    </row>
    <row r="774" spans="1:21" ht="13.15" customHeight="1" x14ac:dyDescent="0.2">
      <c r="A774" s="83" t="s">
        <v>1221</v>
      </c>
      <c r="B774" s="3" t="s">
        <v>1222</v>
      </c>
      <c r="C774" s="10" t="s">
        <v>15</v>
      </c>
      <c r="D774" s="10" t="s">
        <v>306</v>
      </c>
      <c r="E774" s="10" t="s">
        <v>17</v>
      </c>
      <c r="F774" s="2">
        <v>15.06</v>
      </c>
      <c r="G774" s="2">
        <v>16.84</v>
      </c>
      <c r="H774" s="2">
        <v>16.850000000000001</v>
      </c>
      <c r="I774" s="2">
        <v>18.61</v>
      </c>
      <c r="J774" s="2">
        <v>18.62</v>
      </c>
      <c r="K774" s="2">
        <v>20.39</v>
      </c>
      <c r="L774" s="2">
        <v>20.400000000000002</v>
      </c>
      <c r="M774" s="2">
        <v>22.16</v>
      </c>
      <c r="N774" s="2">
        <v>31333.33</v>
      </c>
      <c r="O774" s="2">
        <v>35021.85</v>
      </c>
      <c r="P774" s="2">
        <v>35021.86</v>
      </c>
      <c r="Q774" s="35">
        <v>38710.379999999997</v>
      </c>
      <c r="R774" s="35">
        <v>38710.39</v>
      </c>
      <c r="S774" s="35">
        <v>42398.9</v>
      </c>
      <c r="T774" s="35">
        <v>42398.91</v>
      </c>
      <c r="U774" s="2">
        <v>46087.42</v>
      </c>
    </row>
    <row r="775" spans="1:21" ht="13.15" customHeight="1" x14ac:dyDescent="0.2">
      <c r="A775" s="85" t="s">
        <v>1635</v>
      </c>
      <c r="B775" s="3" t="s">
        <v>1636</v>
      </c>
      <c r="C775" s="10" t="s">
        <v>47</v>
      </c>
      <c r="D775" s="10" t="s">
        <v>58</v>
      </c>
      <c r="E775" s="10" t="s">
        <v>49</v>
      </c>
      <c r="F775" s="2">
        <v>25</v>
      </c>
      <c r="G775" s="2">
        <v>28.27</v>
      </c>
      <c r="H775" s="2">
        <v>28.28</v>
      </c>
      <c r="I775" s="2">
        <v>31.55</v>
      </c>
      <c r="J775" s="2">
        <v>31.560000000000002</v>
      </c>
      <c r="K775" s="2">
        <v>34.82</v>
      </c>
      <c r="L775" s="2">
        <v>34.83</v>
      </c>
      <c r="M775" s="2">
        <v>38.090000000000003</v>
      </c>
      <c r="N775" s="2">
        <v>52000</v>
      </c>
      <c r="O775" s="2">
        <v>58804.28</v>
      </c>
      <c r="P775" s="2">
        <v>58804.29</v>
      </c>
      <c r="Q775" s="35">
        <v>65608.570000000007</v>
      </c>
      <c r="R775" s="35">
        <v>65608.58</v>
      </c>
      <c r="S775" s="35">
        <v>72412.850000000006</v>
      </c>
      <c r="T775" s="35">
        <v>72412.86</v>
      </c>
      <c r="U775" s="2">
        <v>79217.13</v>
      </c>
    </row>
    <row r="776" spans="1:21" ht="13.15" customHeight="1" x14ac:dyDescent="0.2">
      <c r="A776" s="83" t="s">
        <v>1223</v>
      </c>
      <c r="B776" s="3" t="s">
        <v>1224</v>
      </c>
      <c r="C776" s="10" t="s">
        <v>15</v>
      </c>
      <c r="D776" s="10" t="s">
        <v>36</v>
      </c>
      <c r="E776" s="10" t="s">
        <v>17</v>
      </c>
      <c r="F776" s="2">
        <v>16.43</v>
      </c>
      <c r="G776" s="2">
        <v>18.36</v>
      </c>
      <c r="H776" s="2">
        <v>18.37</v>
      </c>
      <c r="I776" s="2">
        <v>20.3</v>
      </c>
      <c r="J776" s="2">
        <v>20.310000000000002</v>
      </c>
      <c r="K776" s="2">
        <v>22.23</v>
      </c>
      <c r="L776" s="2">
        <v>22.240000000000002</v>
      </c>
      <c r="M776" s="2">
        <v>24.161004326923077</v>
      </c>
      <c r="N776" s="2">
        <v>34166.67</v>
      </c>
      <c r="O776" s="2">
        <v>38188.730000000003</v>
      </c>
      <c r="P776" s="2">
        <v>38188.740000000005</v>
      </c>
      <c r="Q776" s="35">
        <v>42210.78</v>
      </c>
      <c r="R776" s="35">
        <v>42210.79</v>
      </c>
      <c r="S776" s="35">
        <v>46232.84</v>
      </c>
      <c r="T776" s="35">
        <v>46232.85</v>
      </c>
      <c r="U776" s="2">
        <v>50254.89</v>
      </c>
    </row>
    <row r="777" spans="1:21" ht="13.15" customHeight="1" x14ac:dyDescent="0.2">
      <c r="A777" s="83" t="s">
        <v>1227</v>
      </c>
      <c r="B777" s="3" t="s">
        <v>1228</v>
      </c>
      <c r="C777" s="10" t="s">
        <v>15</v>
      </c>
      <c r="D777" s="10" t="s">
        <v>41</v>
      </c>
      <c r="E777" s="10" t="s">
        <v>17</v>
      </c>
      <c r="F777" s="2">
        <v>19.13</v>
      </c>
      <c r="G777" s="2">
        <v>21.38</v>
      </c>
      <c r="H777" s="2">
        <v>21.39</v>
      </c>
      <c r="I777" s="2">
        <v>23.64</v>
      </c>
      <c r="J777" s="2">
        <v>23.650000000000002</v>
      </c>
      <c r="K777" s="2">
        <v>25.89</v>
      </c>
      <c r="L777" s="2">
        <v>25.900000000000002</v>
      </c>
      <c r="M777" s="2">
        <v>28.14</v>
      </c>
      <c r="N777" s="2">
        <v>39791.67</v>
      </c>
      <c r="O777" s="2">
        <v>44475.9</v>
      </c>
      <c r="P777" s="2">
        <v>44475.91</v>
      </c>
      <c r="Q777" s="35">
        <v>49160.12</v>
      </c>
      <c r="R777" s="35">
        <v>49160.130000000005</v>
      </c>
      <c r="S777" s="35">
        <v>53844.35</v>
      </c>
      <c r="T777" s="35">
        <v>53844.36</v>
      </c>
      <c r="U777" s="2">
        <v>58528.57</v>
      </c>
    </row>
    <row r="778" spans="1:21" ht="13.15" customHeight="1" x14ac:dyDescent="0.2">
      <c r="A778" s="83" t="s">
        <v>1229</v>
      </c>
      <c r="B778" s="3" t="s">
        <v>1230</v>
      </c>
      <c r="C778" s="10" t="s">
        <v>47</v>
      </c>
      <c r="D778" s="10" t="s">
        <v>52</v>
      </c>
      <c r="E778" s="10" t="s">
        <v>49</v>
      </c>
      <c r="F778" s="2">
        <v>29.04</v>
      </c>
      <c r="G778" s="2">
        <v>32.840000000000003</v>
      </c>
      <c r="H778" s="2">
        <v>32.85</v>
      </c>
      <c r="I778" s="2">
        <v>36.64</v>
      </c>
      <c r="J778" s="2">
        <v>36.65</v>
      </c>
      <c r="K778" s="2">
        <v>40.44</v>
      </c>
      <c r="L778" s="2">
        <v>40.449999999999996</v>
      </c>
      <c r="M778" s="2">
        <v>44.24</v>
      </c>
      <c r="N778" s="2">
        <v>60408.160000000003</v>
      </c>
      <c r="O778" s="2">
        <v>68312.67</v>
      </c>
      <c r="P778" s="2">
        <v>68312.679999999993</v>
      </c>
      <c r="Q778" s="35">
        <v>76217.17</v>
      </c>
      <c r="R778" s="35">
        <v>76217.179999999993</v>
      </c>
      <c r="S778" s="35">
        <v>84121.68</v>
      </c>
      <c r="T778" s="35">
        <v>84121.689999999988</v>
      </c>
      <c r="U778" s="2">
        <v>92026.18</v>
      </c>
    </row>
    <row r="779" spans="1:21" ht="13.15" customHeight="1" x14ac:dyDescent="0.2">
      <c r="A779" s="83" t="s">
        <v>1008</v>
      </c>
      <c r="B779" s="3" t="s">
        <v>1009</v>
      </c>
      <c r="C779" s="10" t="s">
        <v>15</v>
      </c>
      <c r="D779" s="10" t="s">
        <v>36</v>
      </c>
      <c r="E779" s="10" t="s">
        <v>17</v>
      </c>
      <c r="F779" s="2">
        <v>16.43</v>
      </c>
      <c r="G779" s="2">
        <v>18.36</v>
      </c>
      <c r="H779" s="2">
        <v>18.37</v>
      </c>
      <c r="I779" s="2">
        <v>20.3</v>
      </c>
      <c r="J779" s="2">
        <v>20.310000000000002</v>
      </c>
      <c r="K779" s="2">
        <v>22.23</v>
      </c>
      <c r="L779" s="2">
        <v>22.240000000000002</v>
      </c>
      <c r="M779" s="2">
        <v>24.161004326923077</v>
      </c>
      <c r="N779" s="2">
        <v>34166.67</v>
      </c>
      <c r="O779" s="2">
        <v>38188.730000000003</v>
      </c>
      <c r="P779" s="2">
        <v>38188.740000000005</v>
      </c>
      <c r="Q779" s="35">
        <v>42210.78</v>
      </c>
      <c r="R779" s="35">
        <v>42210.79</v>
      </c>
      <c r="S779" s="35">
        <v>46232.84</v>
      </c>
      <c r="T779" s="35">
        <v>46232.85</v>
      </c>
      <c r="U779" s="2">
        <v>50254.89</v>
      </c>
    </row>
    <row r="780" spans="1:21" ht="13.15" customHeight="1" x14ac:dyDescent="0.2">
      <c r="A780" s="83" t="s">
        <v>1231</v>
      </c>
      <c r="B780" s="3" t="s">
        <v>1232</v>
      </c>
      <c r="C780" s="10" t="s">
        <v>47</v>
      </c>
      <c r="D780" s="10" t="s">
        <v>58</v>
      </c>
      <c r="E780" s="10" t="s">
        <v>49</v>
      </c>
      <c r="F780" s="2">
        <v>25</v>
      </c>
      <c r="G780" s="2">
        <v>28.27</v>
      </c>
      <c r="H780" s="2">
        <v>28.28</v>
      </c>
      <c r="I780" s="2">
        <v>31.55</v>
      </c>
      <c r="J780" s="2">
        <v>31.560000000000002</v>
      </c>
      <c r="K780" s="2">
        <v>34.82</v>
      </c>
      <c r="L780" s="2">
        <v>34.83</v>
      </c>
      <c r="M780" s="2">
        <v>38.090000000000003</v>
      </c>
      <c r="N780" s="2">
        <v>52000</v>
      </c>
      <c r="O780" s="2">
        <v>58804.28</v>
      </c>
      <c r="P780" s="2">
        <v>58804.29</v>
      </c>
      <c r="Q780" s="35">
        <v>65608.570000000007</v>
      </c>
      <c r="R780" s="35">
        <v>65608.58</v>
      </c>
      <c r="S780" s="35">
        <v>72412.850000000006</v>
      </c>
      <c r="T780" s="35">
        <v>72412.86</v>
      </c>
      <c r="U780" s="2">
        <v>79217.13</v>
      </c>
    </row>
    <row r="781" spans="1:21" ht="13.15" customHeight="1" x14ac:dyDescent="0.2">
      <c r="A781" s="83" t="s">
        <v>111</v>
      </c>
      <c r="B781" s="3" t="s">
        <v>112</v>
      </c>
      <c r="C781" s="10" t="s">
        <v>15</v>
      </c>
      <c r="D781" s="10" t="s">
        <v>113</v>
      </c>
      <c r="E781" s="10" t="s">
        <v>17</v>
      </c>
      <c r="F781" s="2">
        <v>15</v>
      </c>
      <c r="G781" s="2">
        <v>16.13</v>
      </c>
      <c r="H781" s="2">
        <v>16.14</v>
      </c>
      <c r="I781" s="2">
        <v>17.260000000000002</v>
      </c>
      <c r="J781" s="2">
        <v>17.270000000000003</v>
      </c>
      <c r="K781" s="2">
        <v>18.38</v>
      </c>
      <c r="L781" s="2">
        <v>18.39</v>
      </c>
      <c r="M781" s="2">
        <v>19.510000000000002</v>
      </c>
      <c r="N781" s="2">
        <v>31200</v>
      </c>
      <c r="O781" s="2">
        <v>33542.910000000003</v>
      </c>
      <c r="P781" s="2">
        <v>33542.920000000006</v>
      </c>
      <c r="Q781" s="35">
        <v>35885.82</v>
      </c>
      <c r="R781" s="35">
        <v>35885.83</v>
      </c>
      <c r="S781" s="35">
        <v>38228.730000000003</v>
      </c>
      <c r="T781" s="35">
        <v>38228.740000000005</v>
      </c>
      <c r="U781" s="2">
        <v>40571.64</v>
      </c>
    </row>
    <row r="782" spans="1:21" ht="13.15" customHeight="1" x14ac:dyDescent="0.2">
      <c r="A782" s="83" t="s">
        <v>114</v>
      </c>
      <c r="B782" s="3" t="s">
        <v>115</v>
      </c>
      <c r="C782" s="10" t="s">
        <v>15</v>
      </c>
      <c r="D782" s="10" t="s">
        <v>113</v>
      </c>
      <c r="E782" s="10" t="s">
        <v>17</v>
      </c>
      <c r="F782" s="2">
        <v>15</v>
      </c>
      <c r="G782" s="2">
        <v>16.13</v>
      </c>
      <c r="H782" s="2">
        <v>16.14</v>
      </c>
      <c r="I782" s="2">
        <v>17.260000000000002</v>
      </c>
      <c r="J782" s="2">
        <v>17.270000000000003</v>
      </c>
      <c r="K782" s="2">
        <v>18.38</v>
      </c>
      <c r="L782" s="2">
        <v>18.39</v>
      </c>
      <c r="M782" s="2">
        <v>19.510000000000002</v>
      </c>
      <c r="N782" s="2">
        <v>31200</v>
      </c>
      <c r="O782" s="2">
        <v>33542.910000000003</v>
      </c>
      <c r="P782" s="2">
        <v>33542.920000000006</v>
      </c>
      <c r="Q782" s="35">
        <v>35885.82</v>
      </c>
      <c r="R782" s="35">
        <v>35885.83</v>
      </c>
      <c r="S782" s="35">
        <v>38228.730000000003</v>
      </c>
      <c r="T782" s="35">
        <v>38228.740000000005</v>
      </c>
      <c r="U782" s="2">
        <v>40571.64</v>
      </c>
    </row>
    <row r="783" spans="1:21" ht="13.15" customHeight="1" x14ac:dyDescent="0.2">
      <c r="A783" s="83" t="s">
        <v>1225</v>
      </c>
      <c r="B783" s="3" t="s">
        <v>1226</v>
      </c>
      <c r="C783" s="10" t="s">
        <v>15</v>
      </c>
      <c r="D783" s="10" t="s">
        <v>113</v>
      </c>
      <c r="E783" s="10" t="s">
        <v>17</v>
      </c>
      <c r="F783" s="2">
        <v>15</v>
      </c>
      <c r="G783" s="2">
        <v>16.13</v>
      </c>
      <c r="H783" s="2">
        <v>16.14</v>
      </c>
      <c r="I783" s="2">
        <v>17.260000000000002</v>
      </c>
      <c r="J783" s="2">
        <v>17.270000000000003</v>
      </c>
      <c r="K783" s="2">
        <v>18.38</v>
      </c>
      <c r="L783" s="2">
        <v>18.39</v>
      </c>
      <c r="M783" s="2">
        <v>19.510000000000002</v>
      </c>
      <c r="N783" s="2">
        <v>31200</v>
      </c>
      <c r="O783" s="2">
        <v>33542.910000000003</v>
      </c>
      <c r="P783" s="2">
        <v>33542.920000000006</v>
      </c>
      <c r="Q783" s="35">
        <v>35885.82</v>
      </c>
      <c r="R783" s="35">
        <v>35885.83</v>
      </c>
      <c r="S783" s="35">
        <v>38228.730000000003</v>
      </c>
      <c r="T783" s="35">
        <v>38228.740000000005</v>
      </c>
      <c r="U783" s="2">
        <v>40571.64</v>
      </c>
    </row>
    <row r="784" spans="1:21" ht="13.15" customHeight="1" x14ac:dyDescent="0.2">
      <c r="A784" s="83" t="s">
        <v>1582</v>
      </c>
      <c r="B784" s="3" t="s">
        <v>1583</v>
      </c>
      <c r="C784" s="10" t="s">
        <v>47</v>
      </c>
      <c r="D784" s="10" t="s">
        <v>55</v>
      </c>
      <c r="E784" s="10" t="s">
        <v>49</v>
      </c>
      <c r="F784" s="2">
        <v>32.31</v>
      </c>
      <c r="G784" s="2">
        <v>36.96</v>
      </c>
      <c r="H784" s="2">
        <v>36.97</v>
      </c>
      <c r="I784" s="2">
        <v>41.61</v>
      </c>
      <c r="J784" s="2">
        <v>41.62</v>
      </c>
      <c r="K784" s="2">
        <v>46.26</v>
      </c>
      <c r="L784" s="2">
        <v>46.269999999999996</v>
      </c>
      <c r="M784" s="2">
        <v>50.91</v>
      </c>
      <c r="N784" s="2">
        <v>67200</v>
      </c>
      <c r="O784" s="2">
        <v>76875.75</v>
      </c>
      <c r="P784" s="2">
        <v>76875.759999999995</v>
      </c>
      <c r="Q784" s="35">
        <v>86551.5</v>
      </c>
      <c r="R784" s="35">
        <v>86551.51</v>
      </c>
      <c r="S784" s="35">
        <v>96227.25</v>
      </c>
      <c r="T784" s="35">
        <v>96227.26</v>
      </c>
      <c r="U784" s="2">
        <v>105902.99999999999</v>
      </c>
    </row>
    <row r="785" spans="1:21" ht="13.15" customHeight="1" x14ac:dyDescent="0.2">
      <c r="A785" s="83" t="s">
        <v>406</v>
      </c>
      <c r="B785" s="3" t="s">
        <v>407</v>
      </c>
      <c r="C785" s="10" t="s">
        <v>47</v>
      </c>
      <c r="D785" s="10" t="s">
        <v>52</v>
      </c>
      <c r="E785" s="10" t="s">
        <v>49</v>
      </c>
      <c r="F785" s="2">
        <v>29.04</v>
      </c>
      <c r="G785" s="2">
        <v>32.840000000000003</v>
      </c>
      <c r="H785" s="2">
        <v>32.85</v>
      </c>
      <c r="I785" s="2">
        <v>36.64</v>
      </c>
      <c r="J785" s="2">
        <v>36.65</v>
      </c>
      <c r="K785" s="2">
        <v>40.44</v>
      </c>
      <c r="L785" s="2">
        <v>40.449999999999996</v>
      </c>
      <c r="M785" s="2">
        <v>44.24</v>
      </c>
      <c r="N785" s="2">
        <v>60408.160000000003</v>
      </c>
      <c r="O785" s="2">
        <v>68312.67</v>
      </c>
      <c r="P785" s="2">
        <v>68312.679999999993</v>
      </c>
      <c r="Q785" s="35">
        <v>76217.17</v>
      </c>
      <c r="R785" s="35">
        <v>76217.179999999993</v>
      </c>
      <c r="S785" s="35">
        <v>84121.68</v>
      </c>
      <c r="T785" s="35">
        <v>84121.689999999988</v>
      </c>
      <c r="U785" s="2">
        <v>92026.18</v>
      </c>
    </row>
    <row r="786" spans="1:21" ht="13.15" customHeight="1" x14ac:dyDescent="0.2">
      <c r="A786" s="85" t="s">
        <v>593</v>
      </c>
      <c r="B786" s="3" t="s">
        <v>594</v>
      </c>
      <c r="C786" s="10" t="s">
        <v>15</v>
      </c>
      <c r="D786" s="10" t="s">
        <v>36</v>
      </c>
      <c r="E786" s="10" t="s">
        <v>17</v>
      </c>
      <c r="F786" s="2">
        <v>16.43</v>
      </c>
      <c r="G786" s="2">
        <v>18.36</v>
      </c>
      <c r="H786" s="2">
        <v>18.37</v>
      </c>
      <c r="I786" s="2">
        <v>20.3</v>
      </c>
      <c r="J786" s="2">
        <v>20.310000000000002</v>
      </c>
      <c r="K786" s="2">
        <v>22.23</v>
      </c>
      <c r="L786" s="2">
        <v>22.240000000000002</v>
      </c>
      <c r="M786" s="2">
        <v>24.161004326923077</v>
      </c>
      <c r="N786" s="2">
        <v>34166.67</v>
      </c>
      <c r="O786" s="2">
        <v>38188.730000000003</v>
      </c>
      <c r="P786" s="2">
        <v>38188.740000000005</v>
      </c>
      <c r="Q786" s="35">
        <v>42210.78</v>
      </c>
      <c r="R786" s="35">
        <v>42210.79</v>
      </c>
      <c r="S786" s="35">
        <v>46232.84</v>
      </c>
      <c r="T786" s="35">
        <v>46232.85</v>
      </c>
      <c r="U786" s="2">
        <v>50254.89</v>
      </c>
    </row>
    <row r="787" spans="1:21" ht="13.15" customHeight="1" x14ac:dyDescent="0.2">
      <c r="A787" s="83" t="s">
        <v>404</v>
      </c>
      <c r="B787" s="3" t="s">
        <v>405</v>
      </c>
      <c r="C787" s="10" t="s">
        <v>15</v>
      </c>
      <c r="D787" s="10" t="s">
        <v>36</v>
      </c>
      <c r="E787" s="10" t="s">
        <v>17</v>
      </c>
      <c r="F787" s="2">
        <v>16.43</v>
      </c>
      <c r="G787" s="2">
        <v>18.36</v>
      </c>
      <c r="H787" s="2">
        <v>18.37</v>
      </c>
      <c r="I787" s="2">
        <v>20.3</v>
      </c>
      <c r="J787" s="2">
        <v>20.310000000000002</v>
      </c>
      <c r="K787" s="2">
        <v>22.23</v>
      </c>
      <c r="L787" s="2">
        <v>22.240000000000002</v>
      </c>
      <c r="M787" s="2">
        <v>24.161004326923077</v>
      </c>
      <c r="N787" s="2">
        <v>34166.67</v>
      </c>
      <c r="O787" s="2">
        <v>38188.730000000003</v>
      </c>
      <c r="P787" s="2">
        <v>38188.740000000005</v>
      </c>
      <c r="Q787" s="35">
        <v>42210.78</v>
      </c>
      <c r="R787" s="35">
        <v>42210.79</v>
      </c>
      <c r="S787" s="35">
        <v>46232.84</v>
      </c>
      <c r="T787" s="35">
        <v>46232.85</v>
      </c>
      <c r="U787" s="2">
        <v>50254.89</v>
      </c>
    </row>
    <row r="788" spans="1:21" ht="13.15" customHeight="1" x14ac:dyDescent="0.2">
      <c r="A788" s="85" t="s">
        <v>1170</v>
      </c>
      <c r="B788" s="3" t="s">
        <v>1171</v>
      </c>
      <c r="C788" s="10" t="s">
        <v>15</v>
      </c>
      <c r="D788" s="10" t="s">
        <v>306</v>
      </c>
      <c r="E788" s="10" t="s">
        <v>17</v>
      </c>
      <c r="F788" s="2">
        <v>15.06</v>
      </c>
      <c r="G788" s="2">
        <v>16.84</v>
      </c>
      <c r="H788" s="2">
        <v>16.850000000000001</v>
      </c>
      <c r="I788" s="2">
        <v>18.61</v>
      </c>
      <c r="J788" s="2">
        <v>18.62</v>
      </c>
      <c r="K788" s="2">
        <v>20.39</v>
      </c>
      <c r="L788" s="2">
        <v>20.400000000000002</v>
      </c>
      <c r="M788" s="2">
        <v>22.16</v>
      </c>
      <c r="N788" s="2">
        <v>31333.33</v>
      </c>
      <c r="O788" s="2">
        <v>35021.85</v>
      </c>
      <c r="P788" s="2">
        <v>35021.86</v>
      </c>
      <c r="Q788" s="35">
        <v>38710.379999999997</v>
      </c>
      <c r="R788" s="35">
        <v>38710.39</v>
      </c>
      <c r="S788" s="35">
        <v>42398.9</v>
      </c>
      <c r="T788" s="35">
        <v>42398.91</v>
      </c>
      <c r="U788" s="2">
        <v>46087.42</v>
      </c>
    </row>
    <row r="789" spans="1:21" ht="13.15" customHeight="1" x14ac:dyDescent="0.2">
      <c r="A789" s="83" t="s">
        <v>373</v>
      </c>
      <c r="B789" s="3" t="s">
        <v>374</v>
      </c>
      <c r="C789" s="10" t="s">
        <v>47</v>
      </c>
      <c r="D789" s="10" t="s">
        <v>52</v>
      </c>
      <c r="E789" s="10" t="s">
        <v>49</v>
      </c>
      <c r="F789" s="2">
        <v>29.04</v>
      </c>
      <c r="G789" s="2">
        <v>32.840000000000003</v>
      </c>
      <c r="H789" s="2">
        <v>32.85</v>
      </c>
      <c r="I789" s="2">
        <v>36.64</v>
      </c>
      <c r="J789" s="2">
        <v>36.65</v>
      </c>
      <c r="K789" s="2">
        <v>40.44</v>
      </c>
      <c r="L789" s="2">
        <v>40.449999999999996</v>
      </c>
      <c r="M789" s="2">
        <v>44.24</v>
      </c>
      <c r="N789" s="2">
        <v>60408.160000000003</v>
      </c>
      <c r="O789" s="2">
        <v>68312.67</v>
      </c>
      <c r="P789" s="2">
        <v>68312.679999999993</v>
      </c>
      <c r="Q789" s="35">
        <v>76217.17</v>
      </c>
      <c r="R789" s="35">
        <v>76217.179999999993</v>
      </c>
      <c r="S789" s="35">
        <v>84121.68</v>
      </c>
      <c r="T789" s="35">
        <v>84121.689999999988</v>
      </c>
      <c r="U789" s="2">
        <v>92026.18</v>
      </c>
    </row>
    <row r="790" spans="1:21" ht="13.15" customHeight="1" x14ac:dyDescent="0.2">
      <c r="A790" s="83" t="s">
        <v>130</v>
      </c>
      <c r="B790" s="3" t="s">
        <v>131</v>
      </c>
      <c r="C790" s="10" t="s">
        <v>47</v>
      </c>
      <c r="D790" s="10" t="s">
        <v>58</v>
      </c>
      <c r="E790" s="10" t="s">
        <v>49</v>
      </c>
      <c r="F790" s="2">
        <v>25</v>
      </c>
      <c r="G790" s="2">
        <v>28.27</v>
      </c>
      <c r="H790" s="2">
        <v>28.28</v>
      </c>
      <c r="I790" s="2">
        <v>31.55</v>
      </c>
      <c r="J790" s="2">
        <v>31.560000000000002</v>
      </c>
      <c r="K790" s="2">
        <v>34.82</v>
      </c>
      <c r="L790" s="2">
        <v>34.83</v>
      </c>
      <c r="M790" s="2">
        <v>38.090000000000003</v>
      </c>
      <c r="N790" s="2">
        <v>52000</v>
      </c>
      <c r="O790" s="2">
        <v>58804.28</v>
      </c>
      <c r="P790" s="2">
        <v>58804.29</v>
      </c>
      <c r="Q790" s="35">
        <v>65608.570000000007</v>
      </c>
      <c r="R790" s="35">
        <v>65608.58</v>
      </c>
      <c r="S790" s="35">
        <v>72412.850000000006</v>
      </c>
      <c r="T790" s="35">
        <v>72412.86</v>
      </c>
      <c r="U790" s="2">
        <v>79217.13</v>
      </c>
    </row>
    <row r="791" spans="1:21" ht="13.15" customHeight="1" x14ac:dyDescent="0.2">
      <c r="A791" s="83" t="s">
        <v>608</v>
      </c>
      <c r="B791" s="3" t="s">
        <v>609</v>
      </c>
      <c r="C791" s="10" t="s">
        <v>104</v>
      </c>
      <c r="D791" s="10" t="s">
        <v>41</v>
      </c>
      <c r="E791" s="10" t="s">
        <v>17</v>
      </c>
      <c r="F791" s="2">
        <v>19.13</v>
      </c>
      <c r="G791" s="2">
        <v>21.38</v>
      </c>
      <c r="H791" s="2">
        <v>21.39</v>
      </c>
      <c r="I791" s="2">
        <v>23.64</v>
      </c>
      <c r="J791" s="2">
        <v>23.650000000000002</v>
      </c>
      <c r="K791" s="2">
        <v>25.89</v>
      </c>
      <c r="L791" s="2">
        <v>25.900000000000002</v>
      </c>
      <c r="M791" s="2">
        <v>28.14</v>
      </c>
      <c r="N791" s="2">
        <v>39791.67</v>
      </c>
      <c r="O791" s="2">
        <v>44475.9</v>
      </c>
      <c r="P791" s="2">
        <v>44475.91</v>
      </c>
      <c r="Q791" s="35">
        <v>49160.12</v>
      </c>
      <c r="R791" s="35">
        <v>49160.130000000005</v>
      </c>
      <c r="S791" s="35">
        <v>53844.35</v>
      </c>
      <c r="T791" s="35">
        <v>53844.36</v>
      </c>
      <c r="U791" s="2">
        <v>58528.57</v>
      </c>
    </row>
    <row r="792" spans="1:21" ht="13.15" customHeight="1" x14ac:dyDescent="0.2">
      <c r="A792" s="83" t="s">
        <v>198</v>
      </c>
      <c r="B792" s="3" t="s">
        <v>199</v>
      </c>
      <c r="C792" s="10" t="s">
        <v>15</v>
      </c>
      <c r="D792" s="10" t="s">
        <v>113</v>
      </c>
      <c r="E792" s="10" t="s">
        <v>17</v>
      </c>
      <c r="F792" s="2">
        <v>15</v>
      </c>
      <c r="G792" s="2">
        <v>16.13</v>
      </c>
      <c r="H792" s="2">
        <v>16.14</v>
      </c>
      <c r="I792" s="2">
        <v>17.260000000000002</v>
      </c>
      <c r="J792" s="2">
        <v>17.270000000000003</v>
      </c>
      <c r="K792" s="2">
        <v>18.38</v>
      </c>
      <c r="L792" s="2">
        <v>18.39</v>
      </c>
      <c r="M792" s="2">
        <v>19.510000000000002</v>
      </c>
      <c r="N792" s="2">
        <v>31200</v>
      </c>
      <c r="O792" s="2">
        <v>33542.910000000003</v>
      </c>
      <c r="P792" s="2">
        <v>33542.920000000006</v>
      </c>
      <c r="Q792" s="35">
        <v>35885.82</v>
      </c>
      <c r="R792" s="35">
        <v>35885.83</v>
      </c>
      <c r="S792" s="35">
        <v>38228.730000000003</v>
      </c>
      <c r="T792" s="35">
        <v>38228.740000000005</v>
      </c>
      <c r="U792" s="2">
        <v>40571.64</v>
      </c>
    </row>
    <row r="793" spans="1:21" ht="13.15" customHeight="1" x14ac:dyDescent="0.2">
      <c r="A793" s="83" t="s">
        <v>597</v>
      </c>
      <c r="B793" s="3" t="s">
        <v>598</v>
      </c>
      <c r="C793" s="10" t="s">
        <v>47</v>
      </c>
      <c r="D793" s="10" t="s">
        <v>357</v>
      </c>
      <c r="E793" s="10" t="s">
        <v>17</v>
      </c>
      <c r="F793" s="2">
        <v>17.89</v>
      </c>
      <c r="G793" s="2">
        <v>20</v>
      </c>
      <c r="H793" s="2">
        <v>20.010000000000002</v>
      </c>
      <c r="I793" s="2">
        <v>22.1</v>
      </c>
      <c r="J793" s="2">
        <v>22.110000000000003</v>
      </c>
      <c r="K793" s="2">
        <v>24.21</v>
      </c>
      <c r="L793" s="2">
        <v>24.220000000000002</v>
      </c>
      <c r="M793" s="2">
        <v>26.31</v>
      </c>
      <c r="N793" s="2">
        <v>37208.33</v>
      </c>
      <c r="O793" s="2">
        <v>41588.449999999997</v>
      </c>
      <c r="P793" s="2">
        <v>41588.46</v>
      </c>
      <c r="Q793" s="35">
        <v>45968.57</v>
      </c>
      <c r="R793" s="35">
        <v>45968.58</v>
      </c>
      <c r="S793" s="35">
        <v>50348.69</v>
      </c>
      <c r="T793" s="35">
        <v>50348.700000000004</v>
      </c>
      <c r="U793" s="2">
        <v>54728.81</v>
      </c>
    </row>
    <row r="794" spans="1:21" ht="13.15" customHeight="1" x14ac:dyDescent="0.2">
      <c r="A794" s="83" t="s">
        <v>1321</v>
      </c>
      <c r="B794" s="3" t="s">
        <v>1322</v>
      </c>
      <c r="C794" s="10" t="s">
        <v>15</v>
      </c>
      <c r="D794" s="10" t="s">
        <v>16</v>
      </c>
      <c r="E794" s="10" t="s">
        <v>17</v>
      </c>
      <c r="F794" s="2">
        <v>21.59</v>
      </c>
      <c r="G794" s="2">
        <v>24.41</v>
      </c>
      <c r="H794" s="2">
        <v>24.42</v>
      </c>
      <c r="I794" s="2">
        <v>27.24</v>
      </c>
      <c r="J794" s="2">
        <v>27.25</v>
      </c>
      <c r="K794" s="2">
        <v>30.06</v>
      </c>
      <c r="L794" s="2">
        <v>30.07</v>
      </c>
      <c r="M794" s="2">
        <v>32.880000000000003</v>
      </c>
      <c r="N794" s="2">
        <v>44897.96</v>
      </c>
      <c r="O794" s="2">
        <v>50772.93</v>
      </c>
      <c r="P794" s="2">
        <v>50772.94</v>
      </c>
      <c r="Q794" s="35">
        <v>56647.9</v>
      </c>
      <c r="R794" s="35">
        <v>56647.91</v>
      </c>
      <c r="S794" s="35">
        <v>62522.86</v>
      </c>
      <c r="T794" s="35">
        <v>62522.87</v>
      </c>
      <c r="U794" s="2">
        <v>68397.83</v>
      </c>
    </row>
    <row r="795" spans="1:21" ht="13.15" customHeight="1" x14ac:dyDescent="0.2">
      <c r="A795" s="84" t="s">
        <v>1853</v>
      </c>
      <c r="B795" s="3" t="s">
        <v>1854</v>
      </c>
      <c r="C795" s="10" t="s">
        <v>47</v>
      </c>
      <c r="D795" s="10" t="s">
        <v>52</v>
      </c>
      <c r="E795" s="10" t="s">
        <v>49</v>
      </c>
      <c r="F795" s="2">
        <v>29.04</v>
      </c>
      <c r="G795" s="2">
        <v>32.840000000000003</v>
      </c>
      <c r="H795" s="2">
        <v>32.85</v>
      </c>
      <c r="I795" s="2">
        <v>36.64</v>
      </c>
      <c r="J795" s="2">
        <v>36.65</v>
      </c>
      <c r="K795" s="2">
        <v>40.44</v>
      </c>
      <c r="L795" s="2">
        <v>40.449999999999996</v>
      </c>
      <c r="M795" s="2">
        <v>44.24</v>
      </c>
      <c r="N795" s="2">
        <v>60408.160000000003</v>
      </c>
      <c r="O795" s="2">
        <v>68312.67</v>
      </c>
      <c r="P795" s="2">
        <v>68312.679999999993</v>
      </c>
      <c r="Q795" s="2">
        <v>76217.17</v>
      </c>
      <c r="R795" s="2">
        <v>76217.179999999993</v>
      </c>
      <c r="S795" s="2">
        <v>84121.68</v>
      </c>
      <c r="T795" s="2">
        <v>84121.689999999988</v>
      </c>
      <c r="U795" s="2">
        <v>92026.18</v>
      </c>
    </row>
    <row r="796" spans="1:21" ht="13.15" customHeight="1" x14ac:dyDescent="0.2">
      <c r="A796" s="83" t="s">
        <v>738</v>
      </c>
      <c r="B796" s="3" t="s">
        <v>739</v>
      </c>
      <c r="C796" s="10" t="s">
        <v>47</v>
      </c>
      <c r="D796" s="10" t="s">
        <v>357</v>
      </c>
      <c r="E796" s="10" t="s">
        <v>17</v>
      </c>
      <c r="F796" s="2">
        <v>17.89</v>
      </c>
      <c r="G796" s="2">
        <v>20</v>
      </c>
      <c r="H796" s="2">
        <v>20.010000000000002</v>
      </c>
      <c r="I796" s="2">
        <v>22.1</v>
      </c>
      <c r="J796" s="2">
        <v>22.110000000000003</v>
      </c>
      <c r="K796" s="2">
        <v>24.21</v>
      </c>
      <c r="L796" s="2">
        <v>24.220000000000002</v>
      </c>
      <c r="M796" s="2">
        <v>26.31</v>
      </c>
      <c r="N796" s="2">
        <v>37208.33</v>
      </c>
      <c r="O796" s="2">
        <v>41588.449999999997</v>
      </c>
      <c r="P796" s="2">
        <v>41588.46</v>
      </c>
      <c r="Q796" s="35">
        <v>45968.57</v>
      </c>
      <c r="R796" s="35">
        <v>45968.58</v>
      </c>
      <c r="S796" s="35">
        <v>50348.69</v>
      </c>
      <c r="T796" s="35">
        <v>50348.700000000004</v>
      </c>
      <c r="U796" s="2">
        <v>54728.81</v>
      </c>
    </row>
    <row r="797" spans="1:21" ht="13.15" customHeight="1" x14ac:dyDescent="0.2">
      <c r="A797" s="85" t="s">
        <v>736</v>
      </c>
      <c r="B797" s="3" t="s">
        <v>737</v>
      </c>
      <c r="C797" s="10" t="s">
        <v>47</v>
      </c>
      <c r="D797" s="10" t="s">
        <v>61</v>
      </c>
      <c r="E797" s="10" t="s">
        <v>17</v>
      </c>
      <c r="F797" s="2">
        <v>19.13</v>
      </c>
      <c r="G797" s="2">
        <v>21.38</v>
      </c>
      <c r="H797" s="2">
        <v>21.39</v>
      </c>
      <c r="I797" s="2">
        <v>23.64</v>
      </c>
      <c r="J797" s="2">
        <v>23.650000000000002</v>
      </c>
      <c r="K797" s="2">
        <v>25.89</v>
      </c>
      <c r="L797" s="2">
        <v>25.900000000000002</v>
      </c>
      <c r="M797" s="2">
        <v>28.14</v>
      </c>
      <c r="N797" s="2">
        <v>39791.67</v>
      </c>
      <c r="O797" s="2">
        <v>44475.9</v>
      </c>
      <c r="P797" s="2">
        <v>44475.91</v>
      </c>
      <c r="Q797" s="35">
        <v>49160.12</v>
      </c>
      <c r="R797" s="35">
        <v>49160.130000000005</v>
      </c>
      <c r="S797" s="35">
        <v>53844.35</v>
      </c>
      <c r="T797" s="35">
        <v>53844.36</v>
      </c>
      <c r="U797" s="2">
        <v>58528.57</v>
      </c>
    </row>
    <row r="798" spans="1:21" ht="13.15" customHeight="1" x14ac:dyDescent="0.2">
      <c r="A798" s="83" t="s">
        <v>932</v>
      </c>
      <c r="B798" s="3" t="s">
        <v>933</v>
      </c>
      <c r="C798" s="10" t="s">
        <v>15</v>
      </c>
      <c r="D798" s="10" t="s">
        <v>41</v>
      </c>
      <c r="E798" s="10" t="s">
        <v>17</v>
      </c>
      <c r="F798" s="2">
        <v>19.13</v>
      </c>
      <c r="G798" s="2">
        <v>21.38</v>
      </c>
      <c r="H798" s="2">
        <v>21.39</v>
      </c>
      <c r="I798" s="2">
        <v>23.64</v>
      </c>
      <c r="J798" s="2">
        <v>23.650000000000002</v>
      </c>
      <c r="K798" s="2">
        <v>25.89</v>
      </c>
      <c r="L798" s="2">
        <v>25.900000000000002</v>
      </c>
      <c r="M798" s="2">
        <v>28.14</v>
      </c>
      <c r="N798" s="2">
        <v>39791.67</v>
      </c>
      <c r="O798" s="2">
        <v>44475.9</v>
      </c>
      <c r="P798" s="2">
        <v>44475.91</v>
      </c>
      <c r="Q798" s="35">
        <v>49160.12</v>
      </c>
      <c r="R798" s="35">
        <v>49160.130000000005</v>
      </c>
      <c r="S798" s="35">
        <v>53844.35</v>
      </c>
      <c r="T798" s="35">
        <v>53844.36</v>
      </c>
      <c r="U798" s="2">
        <v>58528.57</v>
      </c>
    </row>
    <row r="799" spans="1:21" ht="13.15" customHeight="1" x14ac:dyDescent="0.2">
      <c r="A799" s="83" t="s">
        <v>855</v>
      </c>
      <c r="B799" s="3" t="s">
        <v>856</v>
      </c>
      <c r="C799" s="10" t="s">
        <v>47</v>
      </c>
      <c r="D799" s="10" t="s">
        <v>52</v>
      </c>
      <c r="E799" s="10" t="s">
        <v>49</v>
      </c>
      <c r="F799" s="2">
        <v>29.04</v>
      </c>
      <c r="G799" s="2">
        <v>32.840000000000003</v>
      </c>
      <c r="H799" s="2">
        <v>32.85</v>
      </c>
      <c r="I799" s="2">
        <v>36.64</v>
      </c>
      <c r="J799" s="2">
        <v>36.65</v>
      </c>
      <c r="K799" s="2">
        <v>40.44</v>
      </c>
      <c r="L799" s="2">
        <v>40.449999999999996</v>
      </c>
      <c r="M799" s="2">
        <v>44.24</v>
      </c>
      <c r="N799" s="2">
        <v>60408.160000000003</v>
      </c>
      <c r="O799" s="2">
        <v>68312.67</v>
      </c>
      <c r="P799" s="2">
        <v>68312.679999999993</v>
      </c>
      <c r="Q799" s="35">
        <v>76217.17</v>
      </c>
      <c r="R799" s="35">
        <v>76217.179999999993</v>
      </c>
      <c r="S799" s="35">
        <v>84121.68</v>
      </c>
      <c r="T799" s="35">
        <v>84121.689999999988</v>
      </c>
      <c r="U799" s="2">
        <v>92026.18</v>
      </c>
    </row>
    <row r="800" spans="1:21" ht="13.15" customHeight="1" x14ac:dyDescent="0.2">
      <c r="A800" s="83" t="s">
        <v>1239</v>
      </c>
      <c r="B800" s="3" t="s">
        <v>1240</v>
      </c>
      <c r="C800" s="10" t="s">
        <v>15</v>
      </c>
      <c r="D800" s="10" t="s">
        <v>20</v>
      </c>
      <c r="E800" s="10" t="s">
        <v>17</v>
      </c>
      <c r="F800" s="2">
        <v>17.89</v>
      </c>
      <c r="G800" s="2">
        <v>20</v>
      </c>
      <c r="H800" s="2">
        <v>20.010000000000002</v>
      </c>
      <c r="I800" s="2">
        <v>22.1</v>
      </c>
      <c r="J800" s="2">
        <v>22.110000000000003</v>
      </c>
      <c r="K800" s="2">
        <v>24.21</v>
      </c>
      <c r="L800" s="2">
        <v>24.220000000000002</v>
      </c>
      <c r="M800" s="2">
        <v>26.31</v>
      </c>
      <c r="N800" s="2">
        <v>37208.33</v>
      </c>
      <c r="O800" s="2">
        <v>41588.449999999997</v>
      </c>
      <c r="P800" s="2">
        <v>41588.46</v>
      </c>
      <c r="Q800" s="35">
        <v>45968.57</v>
      </c>
      <c r="R800" s="35">
        <v>45968.58</v>
      </c>
      <c r="S800" s="35">
        <v>50348.69</v>
      </c>
      <c r="T800" s="35">
        <v>50348.700000000004</v>
      </c>
      <c r="U800" s="2">
        <v>54728.81</v>
      </c>
    </row>
    <row r="801" spans="1:21" ht="13.15" customHeight="1" x14ac:dyDescent="0.2">
      <c r="A801" s="83" t="s">
        <v>1241</v>
      </c>
      <c r="B801" s="3" t="s">
        <v>1242</v>
      </c>
      <c r="C801" s="10" t="s">
        <v>15</v>
      </c>
      <c r="D801" s="10" t="s">
        <v>16</v>
      </c>
      <c r="E801" s="10" t="s">
        <v>17</v>
      </c>
      <c r="F801" s="2">
        <v>21.59</v>
      </c>
      <c r="G801" s="2">
        <v>24.41</v>
      </c>
      <c r="H801" s="2">
        <v>24.42</v>
      </c>
      <c r="I801" s="2">
        <v>27.24</v>
      </c>
      <c r="J801" s="2">
        <v>27.25</v>
      </c>
      <c r="K801" s="2">
        <v>30.06</v>
      </c>
      <c r="L801" s="2">
        <v>30.07</v>
      </c>
      <c r="M801" s="2">
        <v>32.880000000000003</v>
      </c>
      <c r="N801" s="2">
        <v>44897.96</v>
      </c>
      <c r="O801" s="2">
        <v>50772.93</v>
      </c>
      <c r="P801" s="2">
        <v>50772.94</v>
      </c>
      <c r="Q801" s="35">
        <v>56647.9</v>
      </c>
      <c r="R801" s="35">
        <v>56647.91</v>
      </c>
      <c r="S801" s="35">
        <v>62522.86</v>
      </c>
      <c r="T801" s="35">
        <v>62522.87</v>
      </c>
      <c r="U801" s="2">
        <v>68397.83</v>
      </c>
    </row>
    <row r="802" spans="1:21" ht="13.15" customHeight="1" x14ac:dyDescent="0.2">
      <c r="A802" s="83" t="s">
        <v>756</v>
      </c>
      <c r="B802" s="3" t="s">
        <v>757</v>
      </c>
      <c r="C802" s="10" t="s">
        <v>47</v>
      </c>
      <c r="D802" s="10" t="s">
        <v>64</v>
      </c>
      <c r="E802" s="10" t="s">
        <v>49</v>
      </c>
      <c r="F802" s="2">
        <v>21.59</v>
      </c>
      <c r="G802" s="2">
        <v>24.41</v>
      </c>
      <c r="H802" s="2">
        <v>24.42</v>
      </c>
      <c r="I802" s="2">
        <v>27.24</v>
      </c>
      <c r="J802" s="2">
        <v>27.25</v>
      </c>
      <c r="K802" s="2">
        <v>30.06</v>
      </c>
      <c r="L802" s="2">
        <v>30.07</v>
      </c>
      <c r="M802" s="2">
        <v>32.880000000000003</v>
      </c>
      <c r="N802" s="2">
        <v>44897.96</v>
      </c>
      <c r="O802" s="2">
        <v>50772.93</v>
      </c>
      <c r="P802" s="2">
        <v>50772.94</v>
      </c>
      <c r="Q802" s="35">
        <v>56647.9</v>
      </c>
      <c r="R802" s="35">
        <v>56647.91</v>
      </c>
      <c r="S802" s="35">
        <v>62522.86</v>
      </c>
      <c r="T802" s="35">
        <v>62522.87</v>
      </c>
      <c r="U802" s="2">
        <v>68397.83</v>
      </c>
    </row>
    <row r="803" spans="1:21" ht="13.15" customHeight="1" x14ac:dyDescent="0.2">
      <c r="A803" s="85" t="s">
        <v>1669</v>
      </c>
      <c r="B803" s="83" t="s">
        <v>1852</v>
      </c>
      <c r="C803" s="10" t="s">
        <v>47</v>
      </c>
      <c r="D803" s="10" t="s">
        <v>58</v>
      </c>
      <c r="E803" s="10" t="s">
        <v>49</v>
      </c>
      <c r="F803" s="2">
        <v>25</v>
      </c>
      <c r="G803" s="2">
        <v>28.27</v>
      </c>
      <c r="H803" s="2">
        <v>28.28</v>
      </c>
      <c r="I803" s="2">
        <v>31.55</v>
      </c>
      <c r="J803" s="2">
        <v>31.560000000000002</v>
      </c>
      <c r="K803" s="2">
        <v>34.82</v>
      </c>
      <c r="L803" s="2">
        <v>34.83</v>
      </c>
      <c r="M803" s="2">
        <v>38.090000000000003</v>
      </c>
      <c r="N803" s="2">
        <v>52000</v>
      </c>
      <c r="O803" s="2">
        <v>58804.28</v>
      </c>
      <c r="P803" s="2">
        <v>58804.29</v>
      </c>
      <c r="Q803" s="35">
        <v>65608.570000000007</v>
      </c>
      <c r="R803" s="35">
        <v>65608.58</v>
      </c>
      <c r="S803" s="35">
        <v>72412.850000000006</v>
      </c>
      <c r="T803" s="35">
        <v>72412.86</v>
      </c>
      <c r="U803" s="2">
        <v>79217.13</v>
      </c>
    </row>
    <row r="804" spans="1:21" ht="13.15" customHeight="1" x14ac:dyDescent="0.2">
      <c r="A804" s="83" t="s">
        <v>1465</v>
      </c>
      <c r="B804" s="3" t="s">
        <v>1466</v>
      </c>
      <c r="C804" s="10" t="s">
        <v>32</v>
      </c>
      <c r="D804" s="10" t="s">
        <v>1467</v>
      </c>
      <c r="E804" s="10" t="s">
        <v>17</v>
      </c>
      <c r="F804" s="2">
        <v>16.97</v>
      </c>
      <c r="G804" s="2"/>
      <c r="H804" s="2"/>
      <c r="I804" s="2"/>
      <c r="J804" s="2"/>
      <c r="K804" s="2"/>
      <c r="L804" s="2"/>
      <c r="M804" s="2">
        <v>23.35</v>
      </c>
      <c r="N804" s="2">
        <v>35306.75</v>
      </c>
      <c r="O804" s="2"/>
      <c r="P804" s="2"/>
      <c r="Q804" s="35"/>
      <c r="R804" s="35"/>
      <c r="S804" s="35"/>
      <c r="T804" s="35"/>
      <c r="U804" s="2">
        <v>48567.94</v>
      </c>
    </row>
    <row r="805" spans="1:21" ht="13.15" customHeight="1" x14ac:dyDescent="0.2">
      <c r="A805" s="83" t="s">
        <v>889</v>
      </c>
      <c r="B805" s="3" t="s">
        <v>890</v>
      </c>
      <c r="C805" s="10" t="s">
        <v>47</v>
      </c>
      <c r="D805" s="10" t="s">
        <v>52</v>
      </c>
      <c r="E805" s="10" t="s">
        <v>49</v>
      </c>
      <c r="F805" s="2">
        <v>29.04</v>
      </c>
      <c r="G805" s="2">
        <v>32.840000000000003</v>
      </c>
      <c r="H805" s="2">
        <v>32.85</v>
      </c>
      <c r="I805" s="2">
        <v>36.64</v>
      </c>
      <c r="J805" s="2">
        <v>36.65</v>
      </c>
      <c r="K805" s="2">
        <v>40.44</v>
      </c>
      <c r="L805" s="2">
        <v>40.449999999999996</v>
      </c>
      <c r="M805" s="2">
        <v>44.24</v>
      </c>
      <c r="N805" s="2">
        <v>60408.160000000003</v>
      </c>
      <c r="O805" s="2">
        <v>68312.67</v>
      </c>
      <c r="P805" s="2">
        <v>68312.679999999993</v>
      </c>
      <c r="Q805" s="35">
        <v>76217.17</v>
      </c>
      <c r="R805" s="35">
        <v>76217.179999999993</v>
      </c>
      <c r="S805" s="35">
        <v>84121.68</v>
      </c>
      <c r="T805" s="35">
        <v>84121.689999999988</v>
      </c>
      <c r="U805" s="2">
        <v>92026.18</v>
      </c>
    </row>
    <row r="806" spans="1:21" ht="13.15" customHeight="1" x14ac:dyDescent="0.2">
      <c r="A806" s="83" t="s">
        <v>1457</v>
      </c>
      <c r="B806" s="3" t="s">
        <v>1458</v>
      </c>
      <c r="C806" s="10" t="s">
        <v>47</v>
      </c>
      <c r="D806" s="10" t="s">
        <v>61</v>
      </c>
      <c r="E806" s="10" t="s">
        <v>17</v>
      </c>
      <c r="F806" s="2">
        <v>19.13</v>
      </c>
      <c r="G806" s="2">
        <v>21.38</v>
      </c>
      <c r="H806" s="2">
        <v>21.39</v>
      </c>
      <c r="I806" s="2">
        <v>23.64</v>
      </c>
      <c r="J806" s="2">
        <v>23.650000000000002</v>
      </c>
      <c r="K806" s="2">
        <v>25.89</v>
      </c>
      <c r="L806" s="2">
        <v>25.900000000000002</v>
      </c>
      <c r="M806" s="2">
        <v>28.14</v>
      </c>
      <c r="N806" s="2">
        <v>39791.67</v>
      </c>
      <c r="O806" s="2">
        <v>44475.9</v>
      </c>
      <c r="P806" s="2">
        <v>44475.91</v>
      </c>
      <c r="Q806" s="35">
        <v>49160.12</v>
      </c>
      <c r="R806" s="35">
        <v>49160.130000000005</v>
      </c>
      <c r="S806" s="35">
        <v>53844.35</v>
      </c>
      <c r="T806" s="35">
        <v>53844.36</v>
      </c>
      <c r="U806" s="2">
        <v>58528.57</v>
      </c>
    </row>
    <row r="807" spans="1:21" ht="13.15" customHeight="1" x14ac:dyDescent="0.2">
      <c r="A807" s="83" t="s">
        <v>397</v>
      </c>
      <c r="B807" s="3" t="s">
        <v>398</v>
      </c>
      <c r="C807" s="10" t="s">
        <v>32</v>
      </c>
      <c r="D807" s="10" t="s">
        <v>399</v>
      </c>
      <c r="E807" s="10" t="s">
        <v>17</v>
      </c>
      <c r="F807" s="2">
        <v>18.98</v>
      </c>
      <c r="G807" s="2"/>
      <c r="H807" s="2"/>
      <c r="I807" s="2"/>
      <c r="J807" s="2"/>
      <c r="K807" s="2"/>
      <c r="L807" s="2"/>
      <c r="M807" s="2">
        <v>26.57</v>
      </c>
      <c r="N807" s="2">
        <v>39474.050000000003</v>
      </c>
      <c r="O807" s="2"/>
      <c r="P807" s="2"/>
      <c r="Q807" s="35"/>
      <c r="R807" s="35"/>
      <c r="S807" s="35"/>
      <c r="T807" s="35"/>
      <c r="U807" s="2">
        <v>55264.4</v>
      </c>
    </row>
    <row r="808" spans="1:21" ht="13.15" customHeight="1" x14ac:dyDescent="0.2">
      <c r="A808" s="83" t="s">
        <v>82</v>
      </c>
      <c r="B808" s="3" t="s">
        <v>83</v>
      </c>
      <c r="C808" s="10" t="s">
        <v>47</v>
      </c>
      <c r="D808" s="10" t="s">
        <v>64</v>
      </c>
      <c r="E808" s="10" t="s">
        <v>49</v>
      </c>
      <c r="F808" s="2">
        <v>21.59</v>
      </c>
      <c r="G808" s="2">
        <v>24.41</v>
      </c>
      <c r="H808" s="2">
        <v>24.42</v>
      </c>
      <c r="I808" s="2">
        <v>27.24</v>
      </c>
      <c r="J808" s="2">
        <v>27.25</v>
      </c>
      <c r="K808" s="2">
        <v>30.06</v>
      </c>
      <c r="L808" s="2">
        <v>30.07</v>
      </c>
      <c r="M808" s="2">
        <v>32.880000000000003</v>
      </c>
      <c r="N808" s="2">
        <v>44897.96</v>
      </c>
      <c r="O808" s="2">
        <v>50772.93</v>
      </c>
      <c r="P808" s="2">
        <v>50772.94</v>
      </c>
      <c r="Q808" s="35">
        <v>56647.9</v>
      </c>
      <c r="R808" s="35">
        <v>56647.91</v>
      </c>
      <c r="S808" s="35">
        <v>62522.86</v>
      </c>
      <c r="T808" s="35">
        <v>62522.87</v>
      </c>
      <c r="U808" s="2">
        <v>68397.83</v>
      </c>
    </row>
    <row r="809" spans="1:21" ht="13.15" customHeight="1" x14ac:dyDescent="0.2">
      <c r="A809" s="83" t="s">
        <v>1459</v>
      </c>
      <c r="B809" s="3" t="s">
        <v>1460</v>
      </c>
      <c r="C809" s="10" t="s">
        <v>47</v>
      </c>
      <c r="D809" s="10" t="s">
        <v>172</v>
      </c>
      <c r="E809" s="10" t="s">
        <v>17</v>
      </c>
      <c r="F809" s="2">
        <v>21.59</v>
      </c>
      <c r="G809" s="2">
        <v>24.41</v>
      </c>
      <c r="H809" s="2">
        <v>24.42</v>
      </c>
      <c r="I809" s="2">
        <v>27.24</v>
      </c>
      <c r="J809" s="2">
        <v>27.25</v>
      </c>
      <c r="K809" s="2">
        <v>30.06</v>
      </c>
      <c r="L809" s="2">
        <v>30.07</v>
      </c>
      <c r="M809" s="2">
        <v>32.880000000000003</v>
      </c>
      <c r="N809" s="2">
        <v>44897.96</v>
      </c>
      <c r="O809" s="2">
        <v>50772.93</v>
      </c>
      <c r="P809" s="2">
        <v>50772.94</v>
      </c>
      <c r="Q809" s="35">
        <v>56647.9</v>
      </c>
      <c r="R809" s="35">
        <v>56647.91</v>
      </c>
      <c r="S809" s="35">
        <v>62522.86</v>
      </c>
      <c r="T809" s="35">
        <v>62522.87</v>
      </c>
      <c r="U809" s="2">
        <v>68397.83</v>
      </c>
    </row>
    <row r="810" spans="1:21" ht="13.15" customHeight="1" x14ac:dyDescent="0.2">
      <c r="A810" s="83" t="s">
        <v>1468</v>
      </c>
      <c r="B810" s="3" t="s">
        <v>1469</v>
      </c>
      <c r="C810" s="10" t="s">
        <v>32</v>
      </c>
      <c r="D810" s="10" t="s">
        <v>1470</v>
      </c>
      <c r="E810" s="10" t="s">
        <v>17</v>
      </c>
      <c r="F810" s="2">
        <v>15.91</v>
      </c>
      <c r="G810" s="2"/>
      <c r="H810" s="2"/>
      <c r="I810" s="2"/>
      <c r="J810" s="2"/>
      <c r="K810" s="2"/>
      <c r="L810" s="2"/>
      <c r="M810" s="2">
        <v>15.91</v>
      </c>
      <c r="N810" s="2">
        <v>33100.080000000002</v>
      </c>
      <c r="O810" s="2"/>
      <c r="P810" s="2"/>
      <c r="Q810" s="35"/>
      <c r="R810" s="35"/>
      <c r="S810" s="35"/>
      <c r="T810" s="35"/>
      <c r="U810" s="2">
        <v>33100.080000000002</v>
      </c>
    </row>
    <row r="811" spans="1:21" ht="13.15" customHeight="1" x14ac:dyDescent="0.2">
      <c r="A811" s="83" t="s">
        <v>1461</v>
      </c>
      <c r="B811" s="3" t="s">
        <v>1462</v>
      </c>
      <c r="C811" s="10" t="s">
        <v>47</v>
      </c>
      <c r="D811" s="10" t="s">
        <v>74</v>
      </c>
      <c r="E811" s="10" t="s">
        <v>49</v>
      </c>
      <c r="F811" s="2">
        <v>36.81</v>
      </c>
      <c r="G811" s="2">
        <v>42.11</v>
      </c>
      <c r="H811" s="2">
        <v>42.12</v>
      </c>
      <c r="I811" s="2">
        <v>47.41</v>
      </c>
      <c r="J811" s="2">
        <v>47.419999999999995</v>
      </c>
      <c r="K811" s="2">
        <v>52.71</v>
      </c>
      <c r="L811" s="2">
        <v>52.72</v>
      </c>
      <c r="M811" s="2">
        <v>58.01</v>
      </c>
      <c r="N811" s="2">
        <v>76560</v>
      </c>
      <c r="O811" s="2">
        <v>87583.45</v>
      </c>
      <c r="P811" s="2">
        <v>87583.459999999992</v>
      </c>
      <c r="Q811" s="35">
        <v>98606.89</v>
      </c>
      <c r="R811" s="35">
        <v>98606.9</v>
      </c>
      <c r="S811" s="35">
        <v>109630.34</v>
      </c>
      <c r="T811" s="35">
        <v>109630.34999999999</v>
      </c>
      <c r="U811" s="2">
        <v>120653.78</v>
      </c>
    </row>
    <row r="812" spans="1:21" ht="13.15" customHeight="1" x14ac:dyDescent="0.2">
      <c r="A812" s="83" t="s">
        <v>1471</v>
      </c>
      <c r="B812" s="3" t="s">
        <v>1472</v>
      </c>
      <c r="C812" s="10" t="s">
        <v>47</v>
      </c>
      <c r="D812" s="10" t="s">
        <v>316</v>
      </c>
      <c r="E812" s="10" t="s">
        <v>49</v>
      </c>
      <c r="F812" s="2">
        <v>23.18</v>
      </c>
      <c r="G812" s="2">
        <v>25.91</v>
      </c>
      <c r="H812" s="2">
        <v>25.92</v>
      </c>
      <c r="I812" s="2">
        <v>28.64</v>
      </c>
      <c r="J812" s="2">
        <v>28.650000000000002</v>
      </c>
      <c r="K812" s="2">
        <v>31.36</v>
      </c>
      <c r="L812" s="2">
        <v>31.37</v>
      </c>
      <c r="M812" s="2">
        <v>34.090000000000003</v>
      </c>
      <c r="N812" s="2">
        <v>48208.33</v>
      </c>
      <c r="O812" s="2">
        <v>53883.360000000001</v>
      </c>
      <c r="P812" s="2">
        <v>53883.37</v>
      </c>
      <c r="Q812" s="35">
        <v>59558.38</v>
      </c>
      <c r="R812" s="35">
        <v>59558.39</v>
      </c>
      <c r="S812" s="35">
        <v>65233.41</v>
      </c>
      <c r="T812" s="35">
        <v>65233.420000000006</v>
      </c>
      <c r="U812" s="2">
        <v>70908.429999999993</v>
      </c>
    </row>
    <row r="813" spans="1:21" ht="13.15" customHeight="1" x14ac:dyDescent="0.2">
      <c r="A813" s="83" t="s">
        <v>1463</v>
      </c>
      <c r="B813" s="3" t="s">
        <v>1464</v>
      </c>
      <c r="C813" s="10" t="s">
        <v>47</v>
      </c>
      <c r="D813" s="10" t="s">
        <v>58</v>
      </c>
      <c r="E813" s="10" t="s">
        <v>49</v>
      </c>
      <c r="F813" s="2">
        <v>25</v>
      </c>
      <c r="G813" s="2">
        <v>28.27</v>
      </c>
      <c r="H813" s="2">
        <v>28.28</v>
      </c>
      <c r="I813" s="2">
        <v>31.55</v>
      </c>
      <c r="J813" s="2">
        <v>31.560000000000002</v>
      </c>
      <c r="K813" s="2">
        <v>34.82</v>
      </c>
      <c r="L813" s="2">
        <v>34.83</v>
      </c>
      <c r="M813" s="2">
        <v>38.090000000000003</v>
      </c>
      <c r="N813" s="2">
        <v>52000</v>
      </c>
      <c r="O813" s="2">
        <v>58804.28</v>
      </c>
      <c r="P813" s="2">
        <v>58804.29</v>
      </c>
      <c r="Q813" s="35">
        <v>65608.570000000007</v>
      </c>
      <c r="R813" s="35">
        <v>65608.58</v>
      </c>
      <c r="S813" s="35">
        <v>72412.850000000006</v>
      </c>
      <c r="T813" s="35">
        <v>72412.86</v>
      </c>
      <c r="U813" s="2">
        <v>79217.13</v>
      </c>
    </row>
    <row r="814" spans="1:21" ht="13.15" customHeight="1" x14ac:dyDescent="0.2">
      <c r="A814" s="83" t="s">
        <v>155</v>
      </c>
      <c r="B814" s="3" t="s">
        <v>156</v>
      </c>
      <c r="C814" s="10" t="s">
        <v>47</v>
      </c>
      <c r="D814" s="10" t="s">
        <v>55</v>
      </c>
      <c r="E814" s="10" t="s">
        <v>49</v>
      </c>
      <c r="F814" s="2">
        <v>32.31</v>
      </c>
      <c r="G814" s="2">
        <v>36.96</v>
      </c>
      <c r="H814" s="2">
        <v>36.97</v>
      </c>
      <c r="I814" s="2">
        <v>41.61</v>
      </c>
      <c r="J814" s="2">
        <v>41.62</v>
      </c>
      <c r="K814" s="2">
        <v>46.26</v>
      </c>
      <c r="L814" s="2">
        <v>46.269999999999996</v>
      </c>
      <c r="M814" s="2">
        <v>50.91</v>
      </c>
      <c r="N814" s="2">
        <v>67200</v>
      </c>
      <c r="O814" s="2">
        <v>76875.75</v>
      </c>
      <c r="P814" s="2">
        <v>76875.759999999995</v>
      </c>
      <c r="Q814" s="35">
        <v>86551.5</v>
      </c>
      <c r="R814" s="35">
        <v>86551.51</v>
      </c>
      <c r="S814" s="35">
        <v>96227.25</v>
      </c>
      <c r="T814" s="35">
        <v>96227.26</v>
      </c>
      <c r="U814" s="2">
        <v>105902.99999999999</v>
      </c>
    </row>
    <row r="815" spans="1:21" ht="13.15" customHeight="1" x14ac:dyDescent="0.2">
      <c r="A815" s="83" t="s">
        <v>1453</v>
      </c>
      <c r="B815" s="3" t="s">
        <v>1454</v>
      </c>
      <c r="C815" s="10" t="s">
        <v>47</v>
      </c>
      <c r="D815" s="10" t="s">
        <v>52</v>
      </c>
      <c r="E815" s="10" t="s">
        <v>49</v>
      </c>
      <c r="F815" s="2">
        <v>29.04</v>
      </c>
      <c r="G815" s="2">
        <v>32.840000000000003</v>
      </c>
      <c r="H815" s="2">
        <v>32.85</v>
      </c>
      <c r="I815" s="2">
        <v>36.64</v>
      </c>
      <c r="J815" s="2">
        <v>36.65</v>
      </c>
      <c r="K815" s="2">
        <v>40.44</v>
      </c>
      <c r="L815" s="2">
        <v>40.449999999999996</v>
      </c>
      <c r="M815" s="2">
        <v>44.24</v>
      </c>
      <c r="N815" s="2">
        <v>60408.160000000003</v>
      </c>
      <c r="O815" s="2">
        <v>68312.67</v>
      </c>
      <c r="P815" s="2">
        <v>68312.679999999993</v>
      </c>
      <c r="Q815" s="35">
        <v>76217.17</v>
      </c>
      <c r="R815" s="35">
        <v>76217.179999999993</v>
      </c>
      <c r="S815" s="35">
        <v>84121.68</v>
      </c>
      <c r="T815" s="35">
        <v>84121.689999999988</v>
      </c>
      <c r="U815" s="2">
        <v>92026.18</v>
      </c>
    </row>
    <row r="816" spans="1:21" ht="13.15" customHeight="1" x14ac:dyDescent="0.2">
      <c r="A816" s="83" t="s">
        <v>1485</v>
      </c>
      <c r="B816" s="3" t="s">
        <v>1486</v>
      </c>
      <c r="C816" s="10" t="s">
        <v>47</v>
      </c>
      <c r="D816" s="10" t="s">
        <v>58</v>
      </c>
      <c r="E816" s="10" t="s">
        <v>49</v>
      </c>
      <c r="F816" s="2">
        <v>25</v>
      </c>
      <c r="G816" s="2">
        <v>28.27</v>
      </c>
      <c r="H816" s="2">
        <v>28.28</v>
      </c>
      <c r="I816" s="2">
        <v>31.55</v>
      </c>
      <c r="J816" s="2">
        <v>31.560000000000002</v>
      </c>
      <c r="K816" s="2">
        <v>34.82</v>
      </c>
      <c r="L816" s="2">
        <v>34.83</v>
      </c>
      <c r="M816" s="2">
        <v>38.090000000000003</v>
      </c>
      <c r="N816" s="2">
        <v>52000</v>
      </c>
      <c r="O816" s="2">
        <v>58804.28</v>
      </c>
      <c r="P816" s="2">
        <v>58804.29</v>
      </c>
      <c r="Q816" s="35">
        <v>65608.570000000007</v>
      </c>
      <c r="R816" s="35">
        <v>65608.58</v>
      </c>
      <c r="S816" s="35">
        <v>72412.850000000006</v>
      </c>
      <c r="T816" s="35">
        <v>72412.86</v>
      </c>
      <c r="U816" s="2">
        <v>79217.13</v>
      </c>
    </row>
    <row r="817" spans="1:21" ht="13.15" customHeight="1" x14ac:dyDescent="0.2">
      <c r="A817" s="83" t="s">
        <v>1475</v>
      </c>
      <c r="B817" s="3" t="s">
        <v>1476</v>
      </c>
      <c r="C817" s="10" t="s">
        <v>47</v>
      </c>
      <c r="D817" s="10" t="s">
        <v>313</v>
      </c>
      <c r="E817" s="10" t="s">
        <v>17</v>
      </c>
      <c r="F817" s="2">
        <v>20.149999999999999</v>
      </c>
      <c r="G817" s="2">
        <v>22.52</v>
      </c>
      <c r="H817" s="2">
        <v>22.53</v>
      </c>
      <c r="I817" s="2">
        <v>24.9</v>
      </c>
      <c r="J817" s="2">
        <v>24.91</v>
      </c>
      <c r="K817" s="2">
        <v>27.27</v>
      </c>
      <c r="L817" s="2">
        <v>27.28</v>
      </c>
      <c r="M817" s="2">
        <v>29.64</v>
      </c>
      <c r="N817" s="2">
        <v>41916.67</v>
      </c>
      <c r="O817" s="2">
        <v>46851.05</v>
      </c>
      <c r="P817" s="2">
        <v>46851.060000000005</v>
      </c>
      <c r="Q817" s="35">
        <v>51785.42</v>
      </c>
      <c r="R817" s="35">
        <v>51785.43</v>
      </c>
      <c r="S817" s="35">
        <v>56719.8</v>
      </c>
      <c r="T817" s="35">
        <v>56719.810000000005</v>
      </c>
      <c r="U817" s="2">
        <v>61654.17</v>
      </c>
    </row>
    <row r="818" spans="1:21" ht="13.15" customHeight="1" x14ac:dyDescent="0.2">
      <c r="A818" s="83" t="s">
        <v>1477</v>
      </c>
      <c r="B818" s="3" t="s">
        <v>1478</v>
      </c>
      <c r="C818" s="10" t="s">
        <v>47</v>
      </c>
      <c r="D818" s="10" t="s">
        <v>71</v>
      </c>
      <c r="E818" s="10" t="s">
        <v>49</v>
      </c>
      <c r="F818" s="2">
        <v>33.159999999999997</v>
      </c>
      <c r="G818" s="2">
        <v>37.5</v>
      </c>
      <c r="H818" s="2">
        <v>37.51</v>
      </c>
      <c r="I818" s="2">
        <v>41.84</v>
      </c>
      <c r="J818" s="2">
        <v>41.85</v>
      </c>
      <c r="K818" s="2">
        <v>46.18</v>
      </c>
      <c r="L818" s="2">
        <v>46.19</v>
      </c>
      <c r="M818" s="2">
        <v>50.52</v>
      </c>
      <c r="N818" s="2">
        <v>68979.59</v>
      </c>
      <c r="O818" s="2">
        <v>78005.679999999993</v>
      </c>
      <c r="P818" s="2">
        <v>78005.689999999988</v>
      </c>
      <c r="Q818" s="35">
        <v>87031.77</v>
      </c>
      <c r="R818" s="35">
        <v>87031.78</v>
      </c>
      <c r="S818" s="35">
        <v>96057.85</v>
      </c>
      <c r="T818" s="35">
        <v>96057.86</v>
      </c>
      <c r="U818" s="2">
        <v>105083.94</v>
      </c>
    </row>
    <row r="819" spans="1:21" ht="13.15" customHeight="1" x14ac:dyDescent="0.2">
      <c r="A819" s="83" t="s">
        <v>1483</v>
      </c>
      <c r="B819" s="3" t="s">
        <v>1484</v>
      </c>
      <c r="C819" s="10" t="s">
        <v>47</v>
      </c>
      <c r="D819" s="10" t="s">
        <v>52</v>
      </c>
      <c r="E819" s="10" t="s">
        <v>49</v>
      </c>
      <c r="F819" s="2">
        <v>29.04</v>
      </c>
      <c r="G819" s="2">
        <v>32.840000000000003</v>
      </c>
      <c r="H819" s="2">
        <v>32.85</v>
      </c>
      <c r="I819" s="2">
        <v>36.64</v>
      </c>
      <c r="J819" s="2">
        <v>36.65</v>
      </c>
      <c r="K819" s="2">
        <v>40.44</v>
      </c>
      <c r="L819" s="2">
        <v>40.449999999999996</v>
      </c>
      <c r="M819" s="2">
        <v>44.24</v>
      </c>
      <c r="N819" s="2">
        <v>60408.160000000003</v>
      </c>
      <c r="O819" s="2">
        <v>68312.67</v>
      </c>
      <c r="P819" s="2">
        <v>68312.679999999993</v>
      </c>
      <c r="Q819" s="35">
        <v>76217.17</v>
      </c>
      <c r="R819" s="35">
        <v>76217.179999999993</v>
      </c>
      <c r="S819" s="35">
        <v>84121.68</v>
      </c>
      <c r="T819" s="35">
        <v>84121.689999999988</v>
      </c>
      <c r="U819" s="2">
        <v>92026.18</v>
      </c>
    </row>
    <row r="820" spans="1:21" ht="13.15" customHeight="1" x14ac:dyDescent="0.2">
      <c r="A820" s="83" t="s">
        <v>1473</v>
      </c>
      <c r="B820" s="3" t="s">
        <v>1474</v>
      </c>
      <c r="C820" s="10" t="s">
        <v>47</v>
      </c>
      <c r="D820" s="10" t="s">
        <v>108</v>
      </c>
      <c r="E820" s="10" t="s">
        <v>49</v>
      </c>
      <c r="F820" s="2">
        <v>29.36</v>
      </c>
      <c r="G820" s="2">
        <v>33.200000000000003</v>
      </c>
      <c r="H820" s="2">
        <v>33.21</v>
      </c>
      <c r="I820" s="2">
        <v>37.04</v>
      </c>
      <c r="J820" s="2">
        <v>37.049999999999997</v>
      </c>
      <c r="K820" s="2">
        <v>40.880000000000003</v>
      </c>
      <c r="L820" s="2">
        <v>40.89</v>
      </c>
      <c r="M820" s="2">
        <v>44.72</v>
      </c>
      <c r="N820" s="2">
        <v>61061.22</v>
      </c>
      <c r="O820" s="2">
        <v>69051.179999999993</v>
      </c>
      <c r="P820" s="2">
        <v>69051.189999999988</v>
      </c>
      <c r="Q820" s="35">
        <v>77041.14</v>
      </c>
      <c r="R820" s="35">
        <v>77041.149999999994</v>
      </c>
      <c r="S820" s="35">
        <v>85031.1</v>
      </c>
      <c r="T820" s="35">
        <v>85031.11</v>
      </c>
      <c r="U820" s="2">
        <v>93021.06</v>
      </c>
    </row>
    <row r="821" spans="1:21" ht="13.15" customHeight="1" x14ac:dyDescent="0.2">
      <c r="A821" s="83" t="s">
        <v>1481</v>
      </c>
      <c r="B821" s="3" t="s">
        <v>1482</v>
      </c>
      <c r="C821" s="10" t="s">
        <v>47</v>
      </c>
      <c r="D821" s="10" t="s">
        <v>52</v>
      </c>
      <c r="E821" s="10" t="s">
        <v>49</v>
      </c>
      <c r="F821" s="2">
        <v>29.04</v>
      </c>
      <c r="G821" s="2">
        <v>32.840000000000003</v>
      </c>
      <c r="H821" s="2">
        <v>32.85</v>
      </c>
      <c r="I821" s="2">
        <v>36.64</v>
      </c>
      <c r="J821" s="2">
        <v>36.65</v>
      </c>
      <c r="K821" s="2">
        <v>40.44</v>
      </c>
      <c r="L821" s="2">
        <v>40.449999999999996</v>
      </c>
      <c r="M821" s="2">
        <v>44.24</v>
      </c>
      <c r="N821" s="2">
        <v>60408.160000000003</v>
      </c>
      <c r="O821" s="2">
        <v>68312.67</v>
      </c>
      <c r="P821" s="2">
        <v>68312.679999999993</v>
      </c>
      <c r="Q821" s="35">
        <v>76217.17</v>
      </c>
      <c r="R821" s="35">
        <v>76217.179999999993</v>
      </c>
      <c r="S821" s="35">
        <v>84121.68</v>
      </c>
      <c r="T821" s="35">
        <v>84121.689999999988</v>
      </c>
      <c r="U821" s="2">
        <v>92026.18</v>
      </c>
    </row>
    <row r="822" spans="1:21" ht="13.15" customHeight="1" x14ac:dyDescent="0.2">
      <c r="A822" s="85" t="s">
        <v>1487</v>
      </c>
      <c r="B822" s="3" t="s">
        <v>1488</v>
      </c>
      <c r="C822" s="10" t="s">
        <v>47</v>
      </c>
      <c r="D822" s="10" t="s">
        <v>61</v>
      </c>
      <c r="E822" s="10" t="s">
        <v>17</v>
      </c>
      <c r="F822" s="2">
        <v>19.13</v>
      </c>
      <c r="G822" s="2">
        <v>21.38</v>
      </c>
      <c r="H822" s="2">
        <v>21.39</v>
      </c>
      <c r="I822" s="2">
        <v>23.64</v>
      </c>
      <c r="J822" s="2">
        <v>23.650000000000002</v>
      </c>
      <c r="K822" s="2">
        <v>25.89</v>
      </c>
      <c r="L822" s="2">
        <v>25.900000000000002</v>
      </c>
      <c r="M822" s="2">
        <v>28.14</v>
      </c>
      <c r="N822" s="2">
        <v>39791.67</v>
      </c>
      <c r="O822" s="2">
        <v>44475.9</v>
      </c>
      <c r="P822" s="2">
        <v>44475.91</v>
      </c>
      <c r="Q822" s="35">
        <v>49160.12</v>
      </c>
      <c r="R822" s="35">
        <v>49160.130000000005</v>
      </c>
      <c r="S822" s="35">
        <v>53844.35</v>
      </c>
      <c r="T822" s="35">
        <v>53844.36</v>
      </c>
      <c r="U822" s="2">
        <v>58528.57</v>
      </c>
    </row>
    <row r="823" spans="1:21" ht="13.15" customHeight="1" x14ac:dyDescent="0.2">
      <c r="A823" s="83" t="s">
        <v>1450</v>
      </c>
      <c r="B823" s="3" t="s">
        <v>1637</v>
      </c>
      <c r="C823" s="10" t="s">
        <v>47</v>
      </c>
      <c r="D823" s="10" t="s">
        <v>52</v>
      </c>
      <c r="E823" s="10" t="s">
        <v>49</v>
      </c>
      <c r="F823" s="2">
        <v>29.04</v>
      </c>
      <c r="G823" s="2">
        <v>32.840000000000003</v>
      </c>
      <c r="H823" s="2">
        <v>32.85</v>
      </c>
      <c r="I823" s="2">
        <v>36.64</v>
      </c>
      <c r="J823" s="2">
        <v>36.65</v>
      </c>
      <c r="K823" s="2">
        <v>40.44</v>
      </c>
      <c r="L823" s="2">
        <v>40.449999999999996</v>
      </c>
      <c r="M823" s="2">
        <v>44.24</v>
      </c>
      <c r="N823" s="2">
        <v>60408.160000000003</v>
      </c>
      <c r="O823" s="2">
        <v>68312.67</v>
      </c>
      <c r="P823" s="2">
        <v>68312.679999999993</v>
      </c>
      <c r="Q823" s="35">
        <v>76217.17</v>
      </c>
      <c r="R823" s="35">
        <v>76217.179999999993</v>
      </c>
      <c r="S823" s="35">
        <v>84121.68</v>
      </c>
      <c r="T823" s="35">
        <v>84121.689999999988</v>
      </c>
      <c r="U823" s="2">
        <v>92026.18</v>
      </c>
    </row>
    <row r="824" spans="1:21" ht="13.15" customHeight="1" x14ac:dyDescent="0.2">
      <c r="A824" s="83" t="s">
        <v>1448</v>
      </c>
      <c r="B824" s="3" t="s">
        <v>1449</v>
      </c>
      <c r="C824" s="10" t="s">
        <v>47</v>
      </c>
      <c r="D824" s="10" t="s">
        <v>58</v>
      </c>
      <c r="E824" s="10" t="s">
        <v>49</v>
      </c>
      <c r="F824" s="2">
        <v>25</v>
      </c>
      <c r="G824" s="2">
        <v>28.27</v>
      </c>
      <c r="H824" s="2">
        <v>28.28</v>
      </c>
      <c r="I824" s="2">
        <v>31.55</v>
      </c>
      <c r="J824" s="2">
        <v>31.560000000000002</v>
      </c>
      <c r="K824" s="2">
        <v>34.82</v>
      </c>
      <c r="L824" s="2">
        <v>34.83</v>
      </c>
      <c r="M824" s="2">
        <v>38.090000000000003</v>
      </c>
      <c r="N824" s="2">
        <v>52000</v>
      </c>
      <c r="O824" s="2">
        <v>58804.28</v>
      </c>
      <c r="P824" s="2">
        <v>58804.29</v>
      </c>
      <c r="Q824" s="35">
        <v>65608.570000000007</v>
      </c>
      <c r="R824" s="35">
        <v>65608.58</v>
      </c>
      <c r="S824" s="35">
        <v>72412.850000000006</v>
      </c>
      <c r="T824" s="35">
        <v>72412.86</v>
      </c>
      <c r="U824" s="2">
        <v>79217.13</v>
      </c>
    </row>
    <row r="825" spans="1:21" ht="13.15" customHeight="1" x14ac:dyDescent="0.2">
      <c r="A825" s="83" t="s">
        <v>1446</v>
      </c>
      <c r="B825" s="3" t="s">
        <v>1447</v>
      </c>
      <c r="C825" s="10" t="s">
        <v>47</v>
      </c>
      <c r="D825" s="10" t="s">
        <v>52</v>
      </c>
      <c r="E825" s="10" t="s">
        <v>49</v>
      </c>
      <c r="F825" s="2">
        <v>29.04</v>
      </c>
      <c r="G825" s="2">
        <v>32.840000000000003</v>
      </c>
      <c r="H825" s="2">
        <v>32.85</v>
      </c>
      <c r="I825" s="2">
        <v>36.64</v>
      </c>
      <c r="J825" s="2">
        <v>36.65</v>
      </c>
      <c r="K825" s="2">
        <v>40.44</v>
      </c>
      <c r="L825" s="2">
        <v>40.449999999999996</v>
      </c>
      <c r="M825" s="2">
        <v>44.24</v>
      </c>
      <c r="N825" s="2">
        <v>60408.160000000003</v>
      </c>
      <c r="O825" s="2">
        <v>68312.67</v>
      </c>
      <c r="P825" s="2">
        <v>68312.679999999993</v>
      </c>
      <c r="Q825" s="35">
        <v>76217.17</v>
      </c>
      <c r="R825" s="35">
        <v>76217.179999999993</v>
      </c>
      <c r="S825" s="35">
        <v>84121.68</v>
      </c>
      <c r="T825" s="35">
        <v>84121.689999999988</v>
      </c>
      <c r="U825" s="2">
        <v>92026.18</v>
      </c>
    </row>
    <row r="826" spans="1:21" ht="13.15" customHeight="1" x14ac:dyDescent="0.2">
      <c r="A826" s="83" t="s">
        <v>1455</v>
      </c>
      <c r="B826" s="3" t="s">
        <v>1456</v>
      </c>
      <c r="C826" s="10" t="s">
        <v>47</v>
      </c>
      <c r="D826" s="10" t="s">
        <v>52</v>
      </c>
      <c r="E826" s="10" t="s">
        <v>49</v>
      </c>
      <c r="F826" s="2">
        <v>29.04</v>
      </c>
      <c r="G826" s="2">
        <v>32.840000000000003</v>
      </c>
      <c r="H826" s="2">
        <v>32.85</v>
      </c>
      <c r="I826" s="2">
        <v>36.64</v>
      </c>
      <c r="J826" s="2">
        <v>36.65</v>
      </c>
      <c r="K826" s="2">
        <v>40.44</v>
      </c>
      <c r="L826" s="2">
        <v>40.449999999999996</v>
      </c>
      <c r="M826" s="2">
        <v>44.24</v>
      </c>
      <c r="N826" s="2">
        <v>60408.160000000003</v>
      </c>
      <c r="O826" s="2">
        <v>68312.67</v>
      </c>
      <c r="P826" s="2">
        <v>68312.679999999993</v>
      </c>
      <c r="Q826" s="35">
        <v>76217.17</v>
      </c>
      <c r="R826" s="35">
        <v>76217.179999999993</v>
      </c>
      <c r="S826" s="35">
        <v>84121.68</v>
      </c>
      <c r="T826" s="35">
        <v>84121.689999999988</v>
      </c>
      <c r="U826" s="2">
        <v>92026.18</v>
      </c>
    </row>
    <row r="827" spans="1:21" ht="13.15" customHeight="1" x14ac:dyDescent="0.2">
      <c r="A827" s="85" t="s">
        <v>1627</v>
      </c>
      <c r="B827" s="3" t="s">
        <v>1628</v>
      </c>
      <c r="C827" s="10" t="s">
        <v>47</v>
      </c>
      <c r="D827" s="10" t="s">
        <v>74</v>
      </c>
      <c r="E827" s="10" t="s">
        <v>49</v>
      </c>
      <c r="F827" s="2">
        <v>36.81</v>
      </c>
      <c r="G827" s="2">
        <v>42.11</v>
      </c>
      <c r="H827" s="2">
        <v>42.12</v>
      </c>
      <c r="I827" s="2">
        <v>47.41</v>
      </c>
      <c r="J827" s="2">
        <v>47.419999999999995</v>
      </c>
      <c r="K827" s="2">
        <v>52.71</v>
      </c>
      <c r="L827" s="2">
        <v>52.72</v>
      </c>
      <c r="M827" s="2">
        <v>58.01</v>
      </c>
      <c r="N827" s="2">
        <v>76560</v>
      </c>
      <c r="O827" s="2">
        <v>87583.45</v>
      </c>
      <c r="P827" s="2">
        <v>87583.459999999992</v>
      </c>
      <c r="Q827" s="35">
        <v>98606.89</v>
      </c>
      <c r="R827" s="35">
        <v>98606.9</v>
      </c>
      <c r="S827" s="35">
        <v>109630.34</v>
      </c>
      <c r="T827" s="35">
        <v>109630.34999999999</v>
      </c>
      <c r="U827" s="2">
        <v>120653.78</v>
      </c>
    </row>
    <row r="828" spans="1:21" ht="13.15" customHeight="1" x14ac:dyDescent="0.2">
      <c r="A828" s="83" t="s">
        <v>148</v>
      </c>
      <c r="B828" s="3" t="s">
        <v>149</v>
      </c>
      <c r="C828" s="10" t="s">
        <v>47</v>
      </c>
      <c r="D828" s="10" t="s">
        <v>55</v>
      </c>
      <c r="E828" s="10" t="s">
        <v>49</v>
      </c>
      <c r="F828" s="2">
        <v>32.31</v>
      </c>
      <c r="G828" s="2">
        <v>36.96</v>
      </c>
      <c r="H828" s="2">
        <v>36.97</v>
      </c>
      <c r="I828" s="2">
        <v>41.61</v>
      </c>
      <c r="J828" s="2">
        <v>41.62</v>
      </c>
      <c r="K828" s="2">
        <v>46.26</v>
      </c>
      <c r="L828" s="2">
        <v>46.269999999999996</v>
      </c>
      <c r="M828" s="2">
        <v>50.91</v>
      </c>
      <c r="N828" s="2">
        <v>67200</v>
      </c>
      <c r="O828" s="2">
        <v>76875.75</v>
      </c>
      <c r="P828" s="2">
        <v>76875.759999999995</v>
      </c>
      <c r="Q828" s="35">
        <v>86551.5</v>
      </c>
      <c r="R828" s="35">
        <v>86551.51</v>
      </c>
      <c r="S828" s="35">
        <v>96227.25</v>
      </c>
      <c r="T828" s="35">
        <v>96227.26</v>
      </c>
      <c r="U828" s="2">
        <v>105902.99999999999</v>
      </c>
    </row>
    <row r="829" spans="1:21" ht="13.15" customHeight="1" x14ac:dyDescent="0.2">
      <c r="A829" s="83" t="s">
        <v>689</v>
      </c>
      <c r="B829" s="3" t="s">
        <v>690</v>
      </c>
      <c r="C829" s="10" t="s">
        <v>15</v>
      </c>
      <c r="D829" s="10" t="s">
        <v>41</v>
      </c>
      <c r="E829" s="10" t="s">
        <v>17</v>
      </c>
      <c r="F829" s="2">
        <v>19.13</v>
      </c>
      <c r="G829" s="2">
        <v>21.38</v>
      </c>
      <c r="H829" s="2">
        <v>21.39</v>
      </c>
      <c r="I829" s="2">
        <v>23.64</v>
      </c>
      <c r="J829" s="2">
        <v>23.650000000000002</v>
      </c>
      <c r="K829" s="2">
        <v>25.89</v>
      </c>
      <c r="L829" s="2">
        <v>25.900000000000002</v>
      </c>
      <c r="M829" s="2">
        <v>28.14</v>
      </c>
      <c r="N829" s="2">
        <v>39791.67</v>
      </c>
      <c r="O829" s="2">
        <v>44475.9</v>
      </c>
      <c r="P829" s="2">
        <v>44475.91</v>
      </c>
      <c r="Q829" s="35">
        <v>49160.12</v>
      </c>
      <c r="R829" s="35">
        <v>49160.130000000005</v>
      </c>
      <c r="S829" s="35">
        <v>53844.35</v>
      </c>
      <c r="T829" s="35">
        <v>53844.36</v>
      </c>
      <c r="U829" s="2">
        <v>58528.57</v>
      </c>
    </row>
    <row r="830" spans="1:21" ht="13.15" customHeight="1" x14ac:dyDescent="0.2">
      <c r="A830" s="83" t="s">
        <v>681</v>
      </c>
      <c r="B830" s="3" t="s">
        <v>682</v>
      </c>
      <c r="C830" s="10" t="s">
        <v>15</v>
      </c>
      <c r="D830" s="10" t="s">
        <v>113</v>
      </c>
      <c r="E830" s="10" t="s">
        <v>17</v>
      </c>
      <c r="F830" s="2">
        <v>15</v>
      </c>
      <c r="G830" s="2">
        <v>16.13</v>
      </c>
      <c r="H830" s="2">
        <v>16.14</v>
      </c>
      <c r="I830" s="2">
        <v>17.260000000000002</v>
      </c>
      <c r="J830" s="2">
        <v>17.270000000000003</v>
      </c>
      <c r="K830" s="2">
        <v>18.38</v>
      </c>
      <c r="L830" s="2">
        <v>18.39</v>
      </c>
      <c r="M830" s="2">
        <v>19.510000000000002</v>
      </c>
      <c r="N830" s="2">
        <v>31200</v>
      </c>
      <c r="O830" s="2">
        <v>33542.910000000003</v>
      </c>
      <c r="P830" s="2">
        <v>33542.920000000006</v>
      </c>
      <c r="Q830" s="35">
        <v>35885.82</v>
      </c>
      <c r="R830" s="35">
        <v>35885.83</v>
      </c>
      <c r="S830" s="35">
        <v>38228.730000000003</v>
      </c>
      <c r="T830" s="35">
        <v>38228.740000000005</v>
      </c>
      <c r="U830" s="2">
        <v>40571.64</v>
      </c>
    </row>
    <row r="831" spans="1:21" ht="13.15" customHeight="1" x14ac:dyDescent="0.2">
      <c r="A831" s="83" t="s">
        <v>672</v>
      </c>
      <c r="B831" s="3" t="s">
        <v>673</v>
      </c>
      <c r="C831" s="10" t="s">
        <v>32</v>
      </c>
      <c r="D831" s="10" t="s">
        <v>44</v>
      </c>
      <c r="E831" s="10" t="s">
        <v>17</v>
      </c>
      <c r="F831" s="2">
        <v>20.3</v>
      </c>
      <c r="G831" s="2"/>
      <c r="H831" s="2"/>
      <c r="I831" s="2"/>
      <c r="J831" s="2"/>
      <c r="K831" s="2"/>
      <c r="L831" s="2"/>
      <c r="M831" s="2">
        <v>28.41</v>
      </c>
      <c r="N831" s="2">
        <v>42215.4</v>
      </c>
      <c r="O831" s="2"/>
      <c r="P831" s="2"/>
      <c r="Q831" s="35"/>
      <c r="R831" s="35"/>
      <c r="S831" s="35"/>
      <c r="T831" s="35"/>
      <c r="U831" s="2">
        <v>59100.62</v>
      </c>
    </row>
    <row r="832" spans="1:21" ht="13.15" customHeight="1" x14ac:dyDescent="0.2">
      <c r="A832" s="83" t="s">
        <v>691</v>
      </c>
      <c r="B832" s="3" t="s">
        <v>692</v>
      </c>
      <c r="C832" s="10" t="s">
        <v>15</v>
      </c>
      <c r="D832" s="10" t="s">
        <v>16</v>
      </c>
      <c r="E832" s="10" t="s">
        <v>17</v>
      </c>
      <c r="F832" s="2">
        <v>21.59</v>
      </c>
      <c r="G832" s="2">
        <v>24.41</v>
      </c>
      <c r="H832" s="2">
        <v>24.42</v>
      </c>
      <c r="I832" s="2">
        <v>27.24</v>
      </c>
      <c r="J832" s="2">
        <v>27.25</v>
      </c>
      <c r="K832" s="2">
        <v>30.06</v>
      </c>
      <c r="L832" s="2">
        <v>30.07</v>
      </c>
      <c r="M832" s="2">
        <v>32.880000000000003</v>
      </c>
      <c r="N832" s="2">
        <v>44897.96</v>
      </c>
      <c r="O832" s="2">
        <v>50772.93</v>
      </c>
      <c r="P832" s="2">
        <v>50772.94</v>
      </c>
      <c r="Q832" s="35">
        <v>56647.9</v>
      </c>
      <c r="R832" s="35">
        <v>56647.91</v>
      </c>
      <c r="S832" s="35">
        <v>62522.86</v>
      </c>
      <c r="T832" s="35">
        <v>62522.87</v>
      </c>
      <c r="U832" s="2">
        <v>68397.83</v>
      </c>
    </row>
    <row r="833" spans="1:21" ht="13.15" customHeight="1" x14ac:dyDescent="0.2">
      <c r="A833" s="83" t="s">
        <v>674</v>
      </c>
      <c r="B833" s="3" t="s">
        <v>675</v>
      </c>
      <c r="C833" s="10" t="s">
        <v>32</v>
      </c>
      <c r="D833" s="10" t="s">
        <v>676</v>
      </c>
      <c r="E833" s="10" t="s">
        <v>17</v>
      </c>
      <c r="F833" s="2">
        <v>22.9</v>
      </c>
      <c r="G833" s="2"/>
      <c r="H833" s="2"/>
      <c r="I833" s="2"/>
      <c r="J833" s="2"/>
      <c r="K833" s="2"/>
      <c r="L833" s="2"/>
      <c r="M833" s="2">
        <v>33.21</v>
      </c>
      <c r="N833" s="2">
        <v>47632.34</v>
      </c>
      <c r="O833" s="2"/>
      <c r="P833" s="2"/>
      <c r="Q833" s="35"/>
      <c r="R833" s="35"/>
      <c r="S833" s="35"/>
      <c r="T833" s="35"/>
      <c r="U833" s="2">
        <v>69070.83</v>
      </c>
    </row>
    <row r="834" spans="1:21" ht="13.15" customHeight="1" x14ac:dyDescent="0.2">
      <c r="A834" s="83" t="s">
        <v>895</v>
      </c>
      <c r="B834" s="3" t="s">
        <v>896</v>
      </c>
      <c r="C834" s="10" t="s">
        <v>15</v>
      </c>
      <c r="D834" s="10" t="s">
        <v>161</v>
      </c>
      <c r="E834" s="10" t="s">
        <v>17</v>
      </c>
      <c r="F834" s="2">
        <v>25</v>
      </c>
      <c r="G834" s="2">
        <v>28.27</v>
      </c>
      <c r="H834" s="2">
        <v>28.28</v>
      </c>
      <c r="I834" s="2">
        <v>31.55</v>
      </c>
      <c r="J834" s="2">
        <v>31.560000000000002</v>
      </c>
      <c r="K834" s="2">
        <v>34.82</v>
      </c>
      <c r="L834" s="2">
        <v>34.83</v>
      </c>
      <c r="M834" s="2">
        <v>38.090000000000003</v>
      </c>
      <c r="N834" s="2">
        <v>52000</v>
      </c>
      <c r="O834" s="2">
        <v>58804.28</v>
      </c>
      <c r="P834" s="2">
        <v>58804.29</v>
      </c>
      <c r="Q834" s="35">
        <v>65608.570000000007</v>
      </c>
      <c r="R834" s="35">
        <v>65608.58</v>
      </c>
      <c r="S834" s="35">
        <v>72412.850000000006</v>
      </c>
      <c r="T834" s="35">
        <v>72412.86</v>
      </c>
      <c r="U834" s="2">
        <v>79217.13</v>
      </c>
    </row>
    <row r="835" spans="1:21" ht="13.15" customHeight="1" x14ac:dyDescent="0.2">
      <c r="A835" s="83" t="s">
        <v>897</v>
      </c>
      <c r="B835" s="3" t="s">
        <v>898</v>
      </c>
      <c r="C835" s="10" t="s">
        <v>15</v>
      </c>
      <c r="D835" s="10" t="s">
        <v>392</v>
      </c>
      <c r="E835" s="10" t="s">
        <v>17</v>
      </c>
      <c r="F835" s="2">
        <v>29.04</v>
      </c>
      <c r="G835" s="2">
        <v>32.840000000000003</v>
      </c>
      <c r="H835" s="2">
        <v>32.85</v>
      </c>
      <c r="I835" s="2">
        <v>36.64</v>
      </c>
      <c r="J835" s="2">
        <v>36.65</v>
      </c>
      <c r="K835" s="2">
        <v>40.44</v>
      </c>
      <c r="L835" s="2">
        <v>40.449999999999996</v>
      </c>
      <c r="M835" s="2">
        <v>44.24</v>
      </c>
      <c r="N835" s="2">
        <v>60408.160000000003</v>
      </c>
      <c r="O835" s="2">
        <v>68312.67</v>
      </c>
      <c r="P835" s="2">
        <v>68312.679999999993</v>
      </c>
      <c r="Q835" s="35">
        <v>76217.17</v>
      </c>
      <c r="R835" s="35">
        <v>76217.179999999993</v>
      </c>
      <c r="S835" s="35">
        <v>84121.68</v>
      </c>
      <c r="T835" s="35">
        <v>84121.689999999988</v>
      </c>
      <c r="U835" s="2">
        <v>92026.18</v>
      </c>
    </row>
    <row r="836" spans="1:21" ht="13.15" customHeight="1" x14ac:dyDescent="0.2">
      <c r="A836" s="83" t="s">
        <v>679</v>
      </c>
      <c r="B836" s="3" t="s">
        <v>680</v>
      </c>
      <c r="C836" s="10" t="s">
        <v>15</v>
      </c>
      <c r="D836" s="10" t="s">
        <v>20</v>
      </c>
      <c r="E836" s="10" t="s">
        <v>17</v>
      </c>
      <c r="F836" s="2">
        <v>17.89</v>
      </c>
      <c r="G836" s="2">
        <v>20</v>
      </c>
      <c r="H836" s="2">
        <v>20.010000000000002</v>
      </c>
      <c r="I836" s="2">
        <v>22.1</v>
      </c>
      <c r="J836" s="2">
        <v>22.110000000000003</v>
      </c>
      <c r="K836" s="2">
        <v>24.21</v>
      </c>
      <c r="L836" s="2">
        <v>24.220000000000002</v>
      </c>
      <c r="M836" s="2">
        <v>26.31</v>
      </c>
      <c r="N836" s="2">
        <v>37208.33</v>
      </c>
      <c r="O836" s="2">
        <v>41588.449999999997</v>
      </c>
      <c r="P836" s="2">
        <v>41588.46</v>
      </c>
      <c r="Q836" s="35">
        <v>45968.57</v>
      </c>
      <c r="R836" s="35">
        <v>45968.58</v>
      </c>
      <c r="S836" s="35">
        <v>50348.69</v>
      </c>
      <c r="T836" s="35">
        <v>50348.700000000004</v>
      </c>
      <c r="U836" s="2">
        <v>54728.81</v>
      </c>
    </row>
    <row r="837" spans="1:21" ht="13.15" customHeight="1" x14ac:dyDescent="0.2">
      <c r="A837" s="83" t="s">
        <v>677</v>
      </c>
      <c r="B837" s="3" t="s">
        <v>678</v>
      </c>
      <c r="C837" s="10" t="s">
        <v>47</v>
      </c>
      <c r="D837" s="10" t="s">
        <v>55</v>
      </c>
      <c r="E837" s="10" t="s">
        <v>49</v>
      </c>
      <c r="F837" s="2">
        <v>32.31</v>
      </c>
      <c r="G837" s="2">
        <v>36.96</v>
      </c>
      <c r="H837" s="2">
        <v>36.97</v>
      </c>
      <c r="I837" s="2">
        <v>41.61</v>
      </c>
      <c r="J837" s="2">
        <v>41.62</v>
      </c>
      <c r="K837" s="2">
        <v>46.26</v>
      </c>
      <c r="L837" s="2">
        <v>46.269999999999996</v>
      </c>
      <c r="M837" s="2">
        <v>50.91</v>
      </c>
      <c r="N837" s="2">
        <v>67200</v>
      </c>
      <c r="O837" s="2">
        <v>76875.75</v>
      </c>
      <c r="P837" s="2">
        <v>76875.759999999995</v>
      </c>
      <c r="Q837" s="35">
        <v>86551.5</v>
      </c>
      <c r="R837" s="35">
        <v>86551.51</v>
      </c>
      <c r="S837" s="35">
        <v>96227.25</v>
      </c>
      <c r="T837" s="35">
        <v>96227.26</v>
      </c>
      <c r="U837" s="2">
        <v>105902.99999999999</v>
      </c>
    </row>
    <row r="838" spans="1:21" ht="13.15" customHeight="1" x14ac:dyDescent="0.2">
      <c r="A838" s="83" t="s">
        <v>1489</v>
      </c>
      <c r="B838" s="3" t="s">
        <v>1490</v>
      </c>
      <c r="C838" s="10" t="s">
        <v>32</v>
      </c>
      <c r="D838" s="10" t="s">
        <v>676</v>
      </c>
      <c r="E838" s="10" t="s">
        <v>17</v>
      </c>
      <c r="F838" s="2">
        <v>22.9</v>
      </c>
      <c r="G838" s="2"/>
      <c r="H838" s="2"/>
      <c r="I838" s="2"/>
      <c r="J838" s="2"/>
      <c r="K838" s="2"/>
      <c r="L838" s="2"/>
      <c r="M838" s="2">
        <v>33.21</v>
      </c>
      <c r="N838" s="2">
        <v>47632.34</v>
      </c>
      <c r="O838" s="2"/>
      <c r="P838" s="2"/>
      <c r="Q838" s="35"/>
      <c r="R838" s="35"/>
      <c r="S838" s="35"/>
      <c r="T838" s="35"/>
      <c r="U838" s="2">
        <v>69070.83</v>
      </c>
    </row>
    <row r="839" spans="1:21" ht="13.15" customHeight="1" x14ac:dyDescent="0.2">
      <c r="A839" s="83" t="s">
        <v>1521</v>
      </c>
      <c r="B839" s="3" t="s">
        <v>1522</v>
      </c>
      <c r="C839" s="10" t="s">
        <v>15</v>
      </c>
      <c r="D839" s="10" t="s">
        <v>113</v>
      </c>
      <c r="E839" s="10" t="s">
        <v>17</v>
      </c>
      <c r="F839" s="2">
        <v>15</v>
      </c>
      <c r="G839" s="2">
        <v>16.13</v>
      </c>
      <c r="H839" s="2">
        <v>16.14</v>
      </c>
      <c r="I839" s="2">
        <v>17.260000000000002</v>
      </c>
      <c r="J839" s="2">
        <v>17.270000000000003</v>
      </c>
      <c r="K839" s="2">
        <v>18.38</v>
      </c>
      <c r="L839" s="2">
        <v>18.39</v>
      </c>
      <c r="M839" s="2">
        <v>19.510000000000002</v>
      </c>
      <c r="N839" s="2">
        <v>31200</v>
      </c>
      <c r="O839" s="2">
        <v>33542.910000000003</v>
      </c>
      <c r="P839" s="2">
        <v>33542.920000000006</v>
      </c>
      <c r="Q839" s="35">
        <v>35885.82</v>
      </c>
      <c r="R839" s="35">
        <v>35885.83</v>
      </c>
      <c r="S839" s="35">
        <v>38228.730000000003</v>
      </c>
      <c r="T839" s="35">
        <v>38228.740000000005</v>
      </c>
      <c r="U839" s="2">
        <v>40571.64</v>
      </c>
    </row>
    <row r="840" spans="1:21" ht="13.15" customHeight="1" x14ac:dyDescent="0.2">
      <c r="A840" s="83" t="s">
        <v>1523</v>
      </c>
      <c r="B840" s="3" t="s">
        <v>1524</v>
      </c>
      <c r="C840" s="10" t="s">
        <v>32</v>
      </c>
      <c r="D840" s="10" t="s">
        <v>871</v>
      </c>
      <c r="E840" s="10" t="s">
        <v>17</v>
      </c>
      <c r="F840" s="2">
        <v>15.91</v>
      </c>
      <c r="G840" s="2"/>
      <c r="H840" s="2"/>
      <c r="I840" s="2"/>
      <c r="J840" s="2"/>
      <c r="K840" s="2"/>
      <c r="L840" s="2"/>
      <c r="M840" s="2">
        <v>19.7</v>
      </c>
      <c r="N840" s="2">
        <v>33100.080000000002</v>
      </c>
      <c r="O840" s="2"/>
      <c r="P840" s="2"/>
      <c r="Q840" s="35"/>
      <c r="R840" s="35"/>
      <c r="S840" s="35"/>
      <c r="T840" s="35"/>
      <c r="U840" s="2">
        <v>40968.629999999997</v>
      </c>
    </row>
    <row r="841" spans="1:21" x14ac:dyDescent="0.2">
      <c r="A841" s="83" t="s">
        <v>1436</v>
      </c>
      <c r="B841" s="3" t="s">
        <v>1437</v>
      </c>
      <c r="C841" s="10" t="s">
        <v>15</v>
      </c>
      <c r="D841" s="10" t="s">
        <v>95</v>
      </c>
      <c r="E841" s="10" t="s">
        <v>17</v>
      </c>
      <c r="F841" s="2">
        <v>20.149999999999999</v>
      </c>
      <c r="G841" s="2">
        <v>22.52</v>
      </c>
      <c r="H841" s="2">
        <v>22.53</v>
      </c>
      <c r="I841" s="2">
        <v>24.9</v>
      </c>
      <c r="J841" s="2">
        <v>24.91</v>
      </c>
      <c r="K841" s="2">
        <v>27.27</v>
      </c>
      <c r="L841" s="2">
        <v>27.28</v>
      </c>
      <c r="M841" s="2">
        <v>29.64</v>
      </c>
      <c r="N841" s="2">
        <v>41916.67</v>
      </c>
      <c r="O841" s="2">
        <v>46851.05</v>
      </c>
      <c r="P841" s="2">
        <v>46851.060000000005</v>
      </c>
      <c r="Q841" s="35">
        <v>51785.42</v>
      </c>
      <c r="R841" s="35">
        <v>51785.43</v>
      </c>
      <c r="S841" s="35">
        <v>56719.8</v>
      </c>
      <c r="T841" s="35">
        <v>56719.810000000005</v>
      </c>
      <c r="U841" s="2">
        <v>61654.17</v>
      </c>
    </row>
    <row r="842" spans="1:21" x14ac:dyDescent="0.2">
      <c r="A842" s="83" t="s">
        <v>1438</v>
      </c>
      <c r="B842" s="3" t="s">
        <v>1439</v>
      </c>
      <c r="C842" s="10" t="s">
        <v>15</v>
      </c>
      <c r="D842" s="10" t="s">
        <v>23</v>
      </c>
      <c r="E842" s="10" t="s">
        <v>17</v>
      </c>
      <c r="F842" s="2">
        <v>23.18</v>
      </c>
      <c r="G842" s="2">
        <v>25.91</v>
      </c>
      <c r="H842" s="2">
        <v>25.92</v>
      </c>
      <c r="I842" s="2">
        <v>28.64</v>
      </c>
      <c r="J842" s="2">
        <v>28.650000000000002</v>
      </c>
      <c r="K842" s="2">
        <v>31.36</v>
      </c>
      <c r="L842" s="2">
        <v>31.37</v>
      </c>
      <c r="M842" s="2">
        <v>34.090000000000003</v>
      </c>
      <c r="N842" s="2">
        <v>48208.33</v>
      </c>
      <c r="O842" s="2">
        <v>53883.360000000001</v>
      </c>
      <c r="P842" s="2">
        <v>53883.37</v>
      </c>
      <c r="Q842" s="35">
        <v>59558.38</v>
      </c>
      <c r="R842" s="35">
        <v>59558.39</v>
      </c>
      <c r="S842" s="35">
        <v>65233.41</v>
      </c>
      <c r="T842" s="35">
        <v>65233.420000000006</v>
      </c>
      <c r="U842" s="2">
        <v>70908.429999999993</v>
      </c>
    </row>
    <row r="843" spans="1:21" x14ac:dyDescent="0.2">
      <c r="A843" s="83" t="s">
        <v>1440</v>
      </c>
      <c r="B843" s="3" t="s">
        <v>1441</v>
      </c>
      <c r="C843" s="10" t="s">
        <v>15</v>
      </c>
      <c r="D843" s="10" t="s">
        <v>26</v>
      </c>
      <c r="E843" s="10" t="s">
        <v>17</v>
      </c>
      <c r="F843" s="2">
        <v>25.65</v>
      </c>
      <c r="G843" s="2">
        <v>29.01</v>
      </c>
      <c r="H843" s="2">
        <v>29.020000000000003</v>
      </c>
      <c r="I843" s="2">
        <v>32.36</v>
      </c>
      <c r="J843" s="2">
        <v>32.369999999999997</v>
      </c>
      <c r="K843" s="2">
        <v>35.72</v>
      </c>
      <c r="L843" s="2">
        <v>35.729999999999997</v>
      </c>
      <c r="M843" s="2">
        <v>39.07</v>
      </c>
      <c r="N843" s="2">
        <v>53346.94</v>
      </c>
      <c r="O843" s="2">
        <v>60327.47</v>
      </c>
      <c r="P843" s="2">
        <v>60327.48</v>
      </c>
      <c r="Q843" s="35">
        <v>67308</v>
      </c>
      <c r="R843" s="35">
        <v>67308.009999999995</v>
      </c>
      <c r="S843" s="35">
        <v>74288.53</v>
      </c>
      <c r="T843" s="35">
        <v>74288.539999999994</v>
      </c>
      <c r="U843" s="2">
        <v>81269.06</v>
      </c>
    </row>
    <row r="844" spans="1:21" x14ac:dyDescent="0.2">
      <c r="A844" s="83" t="s">
        <v>1442</v>
      </c>
      <c r="B844" s="3" t="s">
        <v>1443</v>
      </c>
      <c r="C844" s="10" t="s">
        <v>15</v>
      </c>
      <c r="D844" s="10" t="s">
        <v>340</v>
      </c>
      <c r="E844" s="10" t="s">
        <v>17</v>
      </c>
      <c r="F844" s="2">
        <v>29.36</v>
      </c>
      <c r="G844" s="2">
        <v>33.200000000000003</v>
      </c>
      <c r="H844" s="2">
        <v>33.21</v>
      </c>
      <c r="I844" s="2">
        <v>37.04</v>
      </c>
      <c r="J844" s="2">
        <v>37.049999999999997</v>
      </c>
      <c r="K844" s="2">
        <v>40.880000000000003</v>
      </c>
      <c r="L844" s="2">
        <v>40.89</v>
      </c>
      <c r="M844" s="2">
        <v>44.72</v>
      </c>
      <c r="N844" s="2">
        <v>61061.22</v>
      </c>
      <c r="O844" s="2">
        <v>69051.179999999993</v>
      </c>
      <c r="P844" s="2">
        <v>69051.189999999988</v>
      </c>
      <c r="Q844" s="35">
        <v>77041.14</v>
      </c>
      <c r="R844" s="35">
        <v>77041.149999999994</v>
      </c>
      <c r="S844" s="35">
        <v>85031.1</v>
      </c>
      <c r="T844" s="35">
        <v>85031.11</v>
      </c>
      <c r="U844" s="2">
        <v>93021.06</v>
      </c>
    </row>
    <row r="845" spans="1:21" x14ac:dyDescent="0.2">
      <c r="A845" s="83" t="s">
        <v>1870</v>
      </c>
      <c r="B845" s="3" t="s">
        <v>1871</v>
      </c>
      <c r="C845" s="10" t="s">
        <v>15</v>
      </c>
      <c r="D845" s="10" t="s">
        <v>36</v>
      </c>
      <c r="E845" s="10" t="s">
        <v>17</v>
      </c>
      <c r="F845" s="2">
        <v>16.43</v>
      </c>
      <c r="G845" s="2">
        <v>18.36</v>
      </c>
      <c r="H845" s="2">
        <v>18.37</v>
      </c>
      <c r="I845" s="2">
        <v>20.3</v>
      </c>
      <c r="J845" s="2">
        <v>20.310000000000002</v>
      </c>
      <c r="K845" s="2">
        <v>22.23</v>
      </c>
      <c r="L845" s="2">
        <v>22.240000000000002</v>
      </c>
      <c r="M845" s="2">
        <v>24.161004326923077</v>
      </c>
      <c r="N845" s="2">
        <v>34166.67</v>
      </c>
      <c r="O845" s="2">
        <v>38188.730000000003</v>
      </c>
      <c r="P845" s="2">
        <v>38188.740000000005</v>
      </c>
      <c r="Q845" s="35">
        <v>42210.78</v>
      </c>
      <c r="R845" s="35">
        <v>42210.79</v>
      </c>
      <c r="S845" s="35">
        <v>46232.84</v>
      </c>
      <c r="T845" s="35">
        <v>46232.85</v>
      </c>
      <c r="U845" s="2">
        <v>50254.89</v>
      </c>
    </row>
    <row r="846" spans="1:21" x14ac:dyDescent="0.2">
      <c r="A846" s="83" t="s">
        <v>1430</v>
      </c>
      <c r="B846" s="3" t="s">
        <v>1431</v>
      </c>
      <c r="C846" s="10" t="s">
        <v>104</v>
      </c>
      <c r="D846" s="10" t="s">
        <v>789</v>
      </c>
      <c r="E846" s="10" t="s">
        <v>17</v>
      </c>
      <c r="F846" s="2">
        <v>33.159999999999997</v>
      </c>
      <c r="G846" s="2">
        <v>37.5</v>
      </c>
      <c r="H846" s="2">
        <v>37.51</v>
      </c>
      <c r="I846" s="2">
        <v>41.84</v>
      </c>
      <c r="J846" s="2">
        <v>41.85</v>
      </c>
      <c r="K846" s="2">
        <v>46.18</v>
      </c>
      <c r="L846" s="2">
        <v>46.19</v>
      </c>
      <c r="M846" s="2">
        <v>50.52</v>
      </c>
      <c r="N846" s="2">
        <v>68979.59</v>
      </c>
      <c r="O846" s="2">
        <v>78005.679999999993</v>
      </c>
      <c r="P846" s="2">
        <v>78005.689999999988</v>
      </c>
      <c r="Q846" s="35">
        <v>87031.77</v>
      </c>
      <c r="R846" s="35">
        <v>87031.78</v>
      </c>
      <c r="S846" s="35">
        <v>96057.85</v>
      </c>
      <c r="T846" s="35">
        <v>96057.86</v>
      </c>
      <c r="U846" s="2">
        <v>105083.94</v>
      </c>
    </row>
    <row r="847" spans="1:21" x14ac:dyDescent="0.2">
      <c r="A847" s="83" t="s">
        <v>1434</v>
      </c>
      <c r="B847" s="3" t="s">
        <v>1435</v>
      </c>
      <c r="C847" s="10" t="s">
        <v>104</v>
      </c>
      <c r="D847" s="10" t="s">
        <v>161</v>
      </c>
      <c r="E847" s="10" t="s">
        <v>17</v>
      </c>
      <c r="F847" s="2">
        <v>25</v>
      </c>
      <c r="G847" s="2">
        <v>28.27</v>
      </c>
      <c r="H847" s="2">
        <v>28.28</v>
      </c>
      <c r="I847" s="2">
        <v>31.55</v>
      </c>
      <c r="J847" s="2">
        <v>31.560000000000002</v>
      </c>
      <c r="K847" s="2">
        <v>34.82</v>
      </c>
      <c r="L847" s="2">
        <v>34.83</v>
      </c>
      <c r="M847" s="2">
        <v>38.090000000000003</v>
      </c>
      <c r="N847" s="2">
        <v>52000</v>
      </c>
      <c r="O847" s="2">
        <v>58804.28</v>
      </c>
      <c r="P847" s="2">
        <v>58804.29</v>
      </c>
      <c r="Q847" s="35">
        <v>65608.570000000007</v>
      </c>
      <c r="R847" s="35">
        <v>65608.58</v>
      </c>
      <c r="S847" s="35">
        <v>72412.850000000006</v>
      </c>
      <c r="T847" s="35">
        <v>72412.86</v>
      </c>
      <c r="U847" s="2">
        <v>79217.13</v>
      </c>
    </row>
    <row r="848" spans="1:21" x14ac:dyDescent="0.2">
      <c r="A848" s="83" t="s">
        <v>1426</v>
      </c>
      <c r="B848" s="3" t="s">
        <v>1427</v>
      </c>
      <c r="C848" s="10" t="s">
        <v>15</v>
      </c>
      <c r="D848" s="10" t="s">
        <v>23</v>
      </c>
      <c r="E848" s="10" t="s">
        <v>17</v>
      </c>
      <c r="F848" s="2">
        <v>23.18</v>
      </c>
      <c r="G848" s="2">
        <v>25.91</v>
      </c>
      <c r="H848" s="2">
        <v>25.92</v>
      </c>
      <c r="I848" s="2">
        <v>28.64</v>
      </c>
      <c r="J848" s="2">
        <v>28.650000000000002</v>
      </c>
      <c r="K848" s="2">
        <v>31.36</v>
      </c>
      <c r="L848" s="2">
        <v>31.37</v>
      </c>
      <c r="M848" s="2">
        <v>34.090000000000003</v>
      </c>
      <c r="N848" s="2">
        <v>48208.33</v>
      </c>
      <c r="O848" s="2">
        <v>53883.360000000001</v>
      </c>
      <c r="P848" s="2">
        <v>53883.37</v>
      </c>
      <c r="Q848" s="35">
        <v>59558.38</v>
      </c>
      <c r="R848" s="35">
        <v>59558.39</v>
      </c>
      <c r="S848" s="35">
        <v>65233.41</v>
      </c>
      <c r="T848" s="35">
        <v>65233.420000000006</v>
      </c>
      <c r="U848" s="2">
        <v>70908.429999999993</v>
      </c>
    </row>
    <row r="849" spans="1:21" x14ac:dyDescent="0.2">
      <c r="A849" s="83" t="s">
        <v>1428</v>
      </c>
      <c r="B849" s="3" t="s">
        <v>1429</v>
      </c>
      <c r="C849" s="10" t="s">
        <v>15</v>
      </c>
      <c r="D849" s="10" t="s">
        <v>340</v>
      </c>
      <c r="E849" s="10" t="s">
        <v>17</v>
      </c>
      <c r="F849" s="2">
        <v>29.36</v>
      </c>
      <c r="G849" s="2">
        <v>33.200000000000003</v>
      </c>
      <c r="H849" s="2">
        <v>33.21</v>
      </c>
      <c r="I849" s="2">
        <v>37.04</v>
      </c>
      <c r="J849" s="2">
        <v>37.049999999999997</v>
      </c>
      <c r="K849" s="2">
        <v>40.880000000000003</v>
      </c>
      <c r="L849" s="2">
        <v>40.89</v>
      </c>
      <c r="M849" s="2">
        <v>44.72</v>
      </c>
      <c r="N849" s="2">
        <v>61061.22</v>
      </c>
      <c r="O849" s="2">
        <v>69051.179999999993</v>
      </c>
      <c r="P849" s="2">
        <v>69051.189999999988</v>
      </c>
      <c r="Q849" s="35">
        <v>77041.14</v>
      </c>
      <c r="R849" s="35">
        <v>77041.149999999994</v>
      </c>
      <c r="S849" s="35">
        <v>85031.1</v>
      </c>
      <c r="T849" s="35">
        <v>85031.11</v>
      </c>
      <c r="U849" s="2">
        <v>93021.06</v>
      </c>
    </row>
    <row r="850" spans="1:21" x14ac:dyDescent="0.2">
      <c r="A850" s="83" t="s">
        <v>811</v>
      </c>
      <c r="B850" s="3" t="s">
        <v>812</v>
      </c>
      <c r="C850" s="10" t="s">
        <v>15</v>
      </c>
      <c r="D850" s="10" t="s">
        <v>340</v>
      </c>
      <c r="E850" s="10" t="s">
        <v>17</v>
      </c>
      <c r="F850" s="2">
        <v>29.36</v>
      </c>
      <c r="G850" s="2">
        <v>33.200000000000003</v>
      </c>
      <c r="H850" s="2">
        <v>33.21</v>
      </c>
      <c r="I850" s="2">
        <v>37.04</v>
      </c>
      <c r="J850" s="2">
        <v>37.049999999999997</v>
      </c>
      <c r="K850" s="2">
        <v>40.880000000000003</v>
      </c>
      <c r="L850" s="2">
        <v>40.89</v>
      </c>
      <c r="M850" s="2">
        <v>44.72</v>
      </c>
      <c r="N850" s="2">
        <v>61061.22</v>
      </c>
      <c r="O850" s="2">
        <v>69051.179999999993</v>
      </c>
      <c r="P850" s="2">
        <v>69051.189999999988</v>
      </c>
      <c r="Q850" s="35">
        <v>77041.14</v>
      </c>
      <c r="R850" s="35">
        <v>77041.149999999994</v>
      </c>
      <c r="S850" s="35">
        <v>85031.1</v>
      </c>
      <c r="T850" s="35">
        <v>85031.11</v>
      </c>
      <c r="U850" s="2">
        <v>93021.06</v>
      </c>
    </row>
    <row r="851" spans="1:21" x14ac:dyDescent="0.2">
      <c r="A851" s="83" t="s">
        <v>809</v>
      </c>
      <c r="B851" s="3" t="s">
        <v>810</v>
      </c>
      <c r="C851" s="10" t="s">
        <v>47</v>
      </c>
      <c r="D851" s="10" t="s">
        <v>48</v>
      </c>
      <c r="E851" s="10" t="s">
        <v>49</v>
      </c>
      <c r="F851" s="2">
        <v>36.729999999999997</v>
      </c>
      <c r="G851" s="2">
        <v>42.02</v>
      </c>
      <c r="H851" s="2">
        <v>42.03</v>
      </c>
      <c r="I851" s="2">
        <v>47.31</v>
      </c>
      <c r="J851" s="2">
        <v>47.32</v>
      </c>
      <c r="K851" s="2">
        <v>52.6</v>
      </c>
      <c r="L851" s="2">
        <v>52.61</v>
      </c>
      <c r="M851" s="2">
        <v>57.89</v>
      </c>
      <c r="N851" s="2">
        <v>76400</v>
      </c>
      <c r="O851" s="2">
        <v>87400.41</v>
      </c>
      <c r="P851" s="2">
        <v>87400.42</v>
      </c>
      <c r="Q851" s="35">
        <v>98400.82</v>
      </c>
      <c r="R851" s="35">
        <v>98400.83</v>
      </c>
      <c r="S851" s="35">
        <v>109401.22</v>
      </c>
      <c r="T851" s="35">
        <v>109401.23</v>
      </c>
      <c r="U851" s="2">
        <v>120401.63</v>
      </c>
    </row>
    <row r="852" spans="1:21" x14ac:dyDescent="0.2">
      <c r="A852" s="83" t="s">
        <v>807</v>
      </c>
      <c r="B852" s="3" t="s">
        <v>808</v>
      </c>
      <c r="C852" s="10" t="s">
        <v>15</v>
      </c>
      <c r="D852" s="10" t="s">
        <v>789</v>
      </c>
      <c r="E852" s="10" t="s">
        <v>17</v>
      </c>
      <c r="F852" s="2">
        <v>33.159999999999997</v>
      </c>
      <c r="G852" s="2">
        <v>37.5</v>
      </c>
      <c r="H852" s="2">
        <v>37.51</v>
      </c>
      <c r="I852" s="2">
        <v>41.84</v>
      </c>
      <c r="J852" s="2">
        <v>41.85</v>
      </c>
      <c r="K852" s="2">
        <v>46.18</v>
      </c>
      <c r="L852" s="2">
        <v>46.19</v>
      </c>
      <c r="M852" s="2">
        <v>50.52</v>
      </c>
      <c r="N852" s="2">
        <v>68979.59</v>
      </c>
      <c r="O852" s="2">
        <v>78005.679999999993</v>
      </c>
      <c r="P852" s="2">
        <v>78005.689999999988</v>
      </c>
      <c r="Q852" s="35">
        <v>87031.77</v>
      </c>
      <c r="R852" s="35">
        <v>87031.78</v>
      </c>
      <c r="S852" s="35">
        <v>96057.85</v>
      </c>
      <c r="T852" s="35">
        <v>96057.86</v>
      </c>
      <c r="U852" s="2">
        <v>105083.94</v>
      </c>
    </row>
    <row r="853" spans="1:21" x14ac:dyDescent="0.2">
      <c r="A853" s="85" t="s">
        <v>1761</v>
      </c>
      <c r="B853" s="3" t="s">
        <v>1762</v>
      </c>
      <c r="C853" s="10" t="s">
        <v>15</v>
      </c>
      <c r="D853" s="10" t="s">
        <v>306</v>
      </c>
      <c r="E853" s="10" t="s">
        <v>17</v>
      </c>
      <c r="F853" s="2">
        <v>15.06</v>
      </c>
      <c r="G853" s="2">
        <v>16.84</v>
      </c>
      <c r="H853" s="2">
        <v>16.850000000000001</v>
      </c>
      <c r="I853" s="2">
        <v>18.61</v>
      </c>
      <c r="J853" s="2">
        <v>18.62</v>
      </c>
      <c r="K853" s="2">
        <v>20.39</v>
      </c>
      <c r="L853" s="2">
        <v>20.400000000000002</v>
      </c>
      <c r="M853" s="2">
        <v>22.16</v>
      </c>
      <c r="N853" s="2">
        <v>31333.33</v>
      </c>
      <c r="O853" s="2">
        <v>35021.85</v>
      </c>
      <c r="P853" s="2">
        <v>35021.86</v>
      </c>
      <c r="Q853" s="35">
        <v>38710.379999999997</v>
      </c>
      <c r="R853" s="35">
        <v>38710.39</v>
      </c>
      <c r="S853" s="35">
        <v>42398.9</v>
      </c>
      <c r="T853" s="35">
        <v>42398.91</v>
      </c>
      <c r="U853" s="2">
        <v>46087.42</v>
      </c>
    </row>
    <row r="854" spans="1:21" x14ac:dyDescent="0.2">
      <c r="A854" s="83" t="s">
        <v>1014</v>
      </c>
      <c r="B854" s="3" t="s">
        <v>1015</v>
      </c>
      <c r="C854" s="10" t="s">
        <v>15</v>
      </c>
      <c r="D854" s="10" t="s">
        <v>113</v>
      </c>
      <c r="E854" s="10" t="s">
        <v>17</v>
      </c>
      <c r="F854" s="2">
        <v>15</v>
      </c>
      <c r="G854" s="16">
        <v>16.13</v>
      </c>
      <c r="H854" s="16">
        <v>16.14</v>
      </c>
      <c r="I854" s="16">
        <v>17.260000000000002</v>
      </c>
      <c r="J854" s="16">
        <v>17.270000000000003</v>
      </c>
      <c r="K854" s="16">
        <v>18.38</v>
      </c>
      <c r="L854" s="16">
        <v>18.39</v>
      </c>
      <c r="M854" s="2">
        <v>19.510000000000002</v>
      </c>
      <c r="N854" s="2">
        <v>31200</v>
      </c>
      <c r="O854" s="16">
        <v>33542.910000000003</v>
      </c>
      <c r="P854" s="2">
        <v>33542.920000000006</v>
      </c>
      <c r="Q854" s="35">
        <v>35885.82</v>
      </c>
      <c r="R854" s="39">
        <v>35885.83</v>
      </c>
      <c r="S854" s="39">
        <v>38228.730000000003</v>
      </c>
      <c r="T854" s="39">
        <v>38228.740000000005</v>
      </c>
      <c r="U854" s="2">
        <v>40571.64</v>
      </c>
    </row>
    <row r="855" spans="1:21" x14ac:dyDescent="0.2">
      <c r="A855" s="83" t="s">
        <v>1016</v>
      </c>
      <c r="B855" s="3" t="s">
        <v>1017</v>
      </c>
      <c r="C855" s="10" t="s">
        <v>104</v>
      </c>
      <c r="D855" s="10" t="s">
        <v>306</v>
      </c>
      <c r="E855" s="10" t="s">
        <v>17</v>
      </c>
      <c r="F855" s="2">
        <v>15.06</v>
      </c>
      <c r="G855" s="2">
        <v>16.84</v>
      </c>
      <c r="H855" s="2">
        <v>16.850000000000001</v>
      </c>
      <c r="I855" s="2">
        <v>18.61</v>
      </c>
      <c r="J855" s="2">
        <v>18.62</v>
      </c>
      <c r="K855" s="2">
        <v>20.39</v>
      </c>
      <c r="L855" s="2">
        <v>20.400000000000002</v>
      </c>
      <c r="M855" s="2">
        <v>22.16</v>
      </c>
      <c r="N855" s="2">
        <v>31333.33</v>
      </c>
      <c r="O855" s="2">
        <v>35021.85</v>
      </c>
      <c r="P855" s="2">
        <v>35021.86</v>
      </c>
      <c r="Q855" s="35">
        <v>38710.379999999997</v>
      </c>
      <c r="R855" s="35">
        <v>38710.39</v>
      </c>
      <c r="S855" s="35">
        <v>42398.9</v>
      </c>
      <c r="T855" s="35">
        <v>42398.91</v>
      </c>
      <c r="U855" s="2">
        <v>46087.42</v>
      </c>
    </row>
    <row r="856" spans="1:21" x14ac:dyDescent="0.2">
      <c r="A856" s="83" t="s">
        <v>1018</v>
      </c>
      <c r="B856" s="3" t="s">
        <v>1019</v>
      </c>
      <c r="C856" s="10" t="s">
        <v>47</v>
      </c>
      <c r="D856" s="10" t="s">
        <v>172</v>
      </c>
      <c r="E856" s="10" t="s">
        <v>17</v>
      </c>
      <c r="F856" s="2">
        <v>21.59</v>
      </c>
      <c r="G856" s="2">
        <v>24.41</v>
      </c>
      <c r="H856" s="2">
        <v>24.42</v>
      </c>
      <c r="I856" s="2">
        <v>27.24</v>
      </c>
      <c r="J856" s="2">
        <v>27.25</v>
      </c>
      <c r="K856" s="2">
        <v>30.06</v>
      </c>
      <c r="L856" s="2">
        <v>30.07</v>
      </c>
      <c r="M856" s="2">
        <v>32.880000000000003</v>
      </c>
      <c r="N856" s="2">
        <v>44897.96</v>
      </c>
      <c r="O856" s="2">
        <v>50772.93</v>
      </c>
      <c r="P856" s="2">
        <v>50772.94</v>
      </c>
      <c r="Q856" s="35">
        <v>56647.9</v>
      </c>
      <c r="R856" s="35">
        <v>56647.91</v>
      </c>
      <c r="S856" s="35">
        <v>62522.86</v>
      </c>
      <c r="T856" s="35">
        <v>62522.87</v>
      </c>
      <c r="U856" s="2">
        <v>68397.83</v>
      </c>
    </row>
    <row r="857" spans="1:21" x14ac:dyDescent="0.2">
      <c r="A857" s="83" t="s">
        <v>1020</v>
      </c>
      <c r="B857" s="3" t="s">
        <v>1021</v>
      </c>
      <c r="C857" s="10" t="s">
        <v>47</v>
      </c>
      <c r="D857" s="10" t="s">
        <v>52</v>
      </c>
      <c r="E857" s="10" t="s">
        <v>49</v>
      </c>
      <c r="F857" s="2">
        <v>29.04</v>
      </c>
      <c r="G857" s="2">
        <v>32.840000000000003</v>
      </c>
      <c r="H857" s="2">
        <v>32.85</v>
      </c>
      <c r="I857" s="2">
        <v>36.64</v>
      </c>
      <c r="J857" s="2">
        <v>36.65</v>
      </c>
      <c r="K857" s="2">
        <v>40.44</v>
      </c>
      <c r="L857" s="2">
        <v>40.449999999999996</v>
      </c>
      <c r="M857" s="2">
        <v>44.24</v>
      </c>
      <c r="N857" s="2">
        <v>60408.160000000003</v>
      </c>
      <c r="O857" s="2">
        <v>68312.67</v>
      </c>
      <c r="P857" s="2">
        <v>68312.679999999993</v>
      </c>
      <c r="Q857" s="35">
        <v>76217.17</v>
      </c>
      <c r="R857" s="35">
        <v>76217.179999999993</v>
      </c>
      <c r="S857" s="35">
        <v>84121.68</v>
      </c>
      <c r="T857" s="35">
        <v>84121.689999999988</v>
      </c>
      <c r="U857" s="2">
        <v>92026.18</v>
      </c>
    </row>
    <row r="858" spans="1:21" x14ac:dyDescent="0.2">
      <c r="A858" s="83" t="s">
        <v>1010</v>
      </c>
      <c r="B858" s="3" t="s">
        <v>1011</v>
      </c>
      <c r="C858" s="10" t="s">
        <v>15</v>
      </c>
      <c r="D858" s="10" t="s">
        <v>306</v>
      </c>
      <c r="E858" s="10" t="s">
        <v>17</v>
      </c>
      <c r="F858" s="2">
        <v>15.06</v>
      </c>
      <c r="G858" s="2">
        <v>16.84</v>
      </c>
      <c r="H858" s="2">
        <v>16.850000000000001</v>
      </c>
      <c r="I858" s="2">
        <v>18.61</v>
      </c>
      <c r="J858" s="2">
        <v>18.62</v>
      </c>
      <c r="K858" s="2">
        <v>20.39</v>
      </c>
      <c r="L858" s="2">
        <v>20.400000000000002</v>
      </c>
      <c r="M858" s="2">
        <v>22.16</v>
      </c>
      <c r="N858" s="2">
        <v>31333.33</v>
      </c>
      <c r="O858" s="2">
        <v>35021.85</v>
      </c>
      <c r="P858" s="2">
        <v>35021.86</v>
      </c>
      <c r="Q858" s="35">
        <v>38710.379999999997</v>
      </c>
      <c r="R858" s="35">
        <v>38710.39</v>
      </c>
      <c r="S858" s="35">
        <v>42398.9</v>
      </c>
      <c r="T858" s="35">
        <v>42398.91</v>
      </c>
      <c r="U858" s="2">
        <v>46087.42</v>
      </c>
    </row>
    <row r="859" spans="1:21" x14ac:dyDescent="0.2">
      <c r="A859" s="83" t="s">
        <v>1012</v>
      </c>
      <c r="B859" s="3" t="s">
        <v>1013</v>
      </c>
      <c r="C859" s="10" t="s">
        <v>104</v>
      </c>
      <c r="D859" s="10" t="s">
        <v>20</v>
      </c>
      <c r="E859" s="10" t="s">
        <v>17</v>
      </c>
      <c r="F859" s="2">
        <v>17.89</v>
      </c>
      <c r="G859" s="2">
        <v>20</v>
      </c>
      <c r="H859" s="2">
        <v>20.010000000000002</v>
      </c>
      <c r="I859" s="2">
        <v>22.1</v>
      </c>
      <c r="J859" s="2">
        <v>22.110000000000003</v>
      </c>
      <c r="K859" s="2">
        <v>24.21</v>
      </c>
      <c r="L859" s="2">
        <v>24.220000000000002</v>
      </c>
      <c r="M859" s="2">
        <v>26.31</v>
      </c>
      <c r="N859" s="2">
        <v>37208.33</v>
      </c>
      <c r="O859" s="2">
        <v>41588.449999999997</v>
      </c>
      <c r="P859" s="2">
        <v>41588.46</v>
      </c>
      <c r="Q859" s="35">
        <v>45968.57</v>
      </c>
      <c r="R859" s="35">
        <v>45968.58</v>
      </c>
      <c r="S859" s="35">
        <v>50348.69</v>
      </c>
      <c r="T859" s="35">
        <v>50348.700000000004</v>
      </c>
      <c r="U859" s="2">
        <v>54728.81</v>
      </c>
    </row>
    <row r="860" spans="1:21" x14ac:dyDescent="0.2">
      <c r="A860" s="83" t="s">
        <v>164</v>
      </c>
      <c r="B860" s="3" t="s">
        <v>1824</v>
      </c>
      <c r="C860" s="10" t="s">
        <v>47</v>
      </c>
      <c r="D860" s="10" t="s">
        <v>55</v>
      </c>
      <c r="E860" s="10" t="s">
        <v>49</v>
      </c>
      <c r="F860" s="2">
        <v>32.31</v>
      </c>
      <c r="G860" s="2">
        <v>36.96</v>
      </c>
      <c r="H860" s="2">
        <v>36.97</v>
      </c>
      <c r="I860" s="2">
        <v>41.61</v>
      </c>
      <c r="J860" s="2">
        <v>41.62</v>
      </c>
      <c r="K860" s="2">
        <v>46.26</v>
      </c>
      <c r="L860" s="2">
        <v>46.269999999999996</v>
      </c>
      <c r="M860" s="2">
        <v>50.91</v>
      </c>
      <c r="N860" s="2">
        <v>67200</v>
      </c>
      <c r="O860" s="2">
        <v>76875.75</v>
      </c>
      <c r="P860" s="2">
        <v>76875.759999999995</v>
      </c>
      <c r="Q860" s="35">
        <v>86551.5</v>
      </c>
      <c r="R860" s="35">
        <v>86551.51</v>
      </c>
      <c r="S860" s="35">
        <v>96227.25</v>
      </c>
      <c r="T860" s="35">
        <v>96227.26</v>
      </c>
      <c r="U860" s="2">
        <v>105902.99999999999</v>
      </c>
    </row>
    <row r="861" spans="1:21" x14ac:dyDescent="0.2">
      <c r="A861" s="83" t="s">
        <v>790</v>
      </c>
      <c r="B861" s="3" t="s">
        <v>791</v>
      </c>
      <c r="C861" s="10" t="s">
        <v>47</v>
      </c>
      <c r="D861" s="10" t="s">
        <v>792</v>
      </c>
      <c r="E861" s="10" t="s">
        <v>17</v>
      </c>
      <c r="F861" s="2">
        <v>15</v>
      </c>
      <c r="G861" s="2">
        <v>17.5</v>
      </c>
      <c r="H861" s="2">
        <v>17.510000000000002</v>
      </c>
      <c r="I861" s="2">
        <v>20</v>
      </c>
      <c r="J861" s="2">
        <v>20.010000000000002</v>
      </c>
      <c r="K861" s="2">
        <v>22.5</v>
      </c>
      <c r="L861" s="2">
        <v>22.51</v>
      </c>
      <c r="M861" s="2">
        <v>25</v>
      </c>
      <c r="N861" s="2">
        <v>31200</v>
      </c>
      <c r="O861" s="2">
        <v>36400</v>
      </c>
      <c r="P861" s="2">
        <v>36400.01</v>
      </c>
      <c r="Q861" s="35">
        <v>41600</v>
      </c>
      <c r="R861" s="35">
        <v>41600.01</v>
      </c>
      <c r="S861" s="35">
        <v>46800</v>
      </c>
      <c r="T861" s="35">
        <v>46800.01</v>
      </c>
      <c r="U861" s="2">
        <v>52000</v>
      </c>
    </row>
    <row r="862" spans="1:21" x14ac:dyDescent="0.2">
      <c r="A862" s="87"/>
      <c r="B862" s="88"/>
      <c r="C862" s="89"/>
      <c r="D862" s="89"/>
      <c r="E862" s="89"/>
      <c r="F862" s="88"/>
      <c r="G862" s="88"/>
      <c r="H862" s="88"/>
      <c r="I862" s="88"/>
      <c r="J862" s="88"/>
      <c r="K862" s="88"/>
      <c r="L862" s="88"/>
      <c r="M862" s="88"/>
      <c r="N862" s="90"/>
      <c r="O862" s="88"/>
      <c r="P862" s="88"/>
      <c r="Q862" s="91"/>
      <c r="R862" s="91"/>
      <c r="S862" s="91"/>
      <c r="T862" s="91"/>
      <c r="U862" s="90"/>
    </row>
    <row r="866" spans="3:29" x14ac:dyDescent="0.2">
      <c r="C866" s="11"/>
      <c r="D866" s="11"/>
      <c r="E866" s="11"/>
    </row>
    <row r="870" spans="3:29" x14ac:dyDescent="0.2">
      <c r="F870" s="92"/>
      <c r="G870" s="93"/>
      <c r="H870" s="47"/>
      <c r="I870" s="47"/>
      <c r="J870" s="47"/>
      <c r="K870" s="47"/>
      <c r="L870" s="47"/>
      <c r="M870" s="48"/>
      <c r="N870" s="3"/>
      <c r="Q870" s="3"/>
      <c r="R870" s="3"/>
      <c r="S870" s="3"/>
      <c r="T870" s="3"/>
      <c r="U870" s="3"/>
      <c r="V870" s="2"/>
      <c r="W870" s="3"/>
      <c r="X870" s="3"/>
      <c r="Y870" s="36"/>
      <c r="Z870" s="36"/>
      <c r="AA870" s="36"/>
      <c r="AB870" s="36"/>
      <c r="AC870" s="17"/>
    </row>
    <row r="873" spans="3:29" x14ac:dyDescent="0.2">
      <c r="C873" s="94"/>
      <c r="D873" s="92"/>
      <c r="E873" s="93"/>
      <c r="F873" s="47"/>
      <c r="G873" s="47"/>
      <c r="H873" s="47"/>
      <c r="I873" s="47"/>
      <c r="J873" s="47"/>
      <c r="K873" s="48"/>
    </row>
  </sheetData>
  <sheetProtection sort="0"/>
  <phoneticPr fontId="12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22"/>
  <sheetViews>
    <sheetView zoomScaleNormal="100" workbookViewId="0">
      <selection activeCell="E9" sqref="E9"/>
    </sheetView>
  </sheetViews>
  <sheetFormatPr defaultColWidth="9.28515625" defaultRowHeight="12.75" x14ac:dyDescent="0.2"/>
  <cols>
    <col min="1" max="1" width="12" style="12" bestFit="1" customWidth="1"/>
    <col min="2" max="2" width="9.42578125" style="23" customWidth="1"/>
    <col min="3" max="3" width="8.42578125" style="20" bestFit="1" customWidth="1"/>
    <col min="4" max="10" width="9.42578125" style="23" customWidth="1"/>
    <col min="11" max="11" width="23.5703125" style="12" customWidth="1"/>
    <col min="12" max="16384" width="9.28515625" style="12"/>
  </cols>
  <sheetData>
    <row r="1" spans="1:45" ht="13.5" x14ac:dyDescent="0.2">
      <c r="A1" s="13" t="s">
        <v>7</v>
      </c>
      <c r="B1" s="21" t="s">
        <v>1470</v>
      </c>
      <c r="C1" s="19" t="s">
        <v>1467</v>
      </c>
      <c r="D1" s="21" t="s">
        <v>871</v>
      </c>
      <c r="E1" s="21" t="s">
        <v>282</v>
      </c>
      <c r="F1" s="21" t="s">
        <v>878</v>
      </c>
      <c r="G1" s="21" t="s">
        <v>33</v>
      </c>
      <c r="H1" s="21" t="s">
        <v>399</v>
      </c>
      <c r="I1" s="21" t="s">
        <v>44</v>
      </c>
      <c r="J1" s="21" t="s">
        <v>676</v>
      </c>
    </row>
    <row r="2" spans="1:45" ht="13.5" x14ac:dyDescent="0.2">
      <c r="A2" s="14" t="s">
        <v>8</v>
      </c>
      <c r="B2" s="22">
        <v>15.91</v>
      </c>
      <c r="C2" s="22">
        <v>16.97</v>
      </c>
      <c r="D2" s="22">
        <v>15.91</v>
      </c>
      <c r="E2" s="22">
        <v>15.91</v>
      </c>
      <c r="F2" s="22">
        <v>15.98</v>
      </c>
      <c r="G2" s="22">
        <v>17.43</v>
      </c>
      <c r="H2" s="22">
        <v>18.98</v>
      </c>
      <c r="I2" s="22">
        <v>20.3</v>
      </c>
      <c r="J2" s="22">
        <v>22.9</v>
      </c>
    </row>
    <row r="3" spans="1:45" ht="13.5" x14ac:dyDescent="0.2">
      <c r="A3" s="14" t="s">
        <v>1603</v>
      </c>
      <c r="B3" s="22">
        <v>15.91</v>
      </c>
      <c r="C3" s="22">
        <v>23.35</v>
      </c>
      <c r="D3" s="22">
        <v>19.7</v>
      </c>
      <c r="E3" s="22">
        <v>21.04</v>
      </c>
      <c r="F3" s="22">
        <v>22.37</v>
      </c>
      <c r="G3" s="22">
        <v>24.4</v>
      </c>
      <c r="H3" s="22">
        <v>26.57</v>
      </c>
      <c r="I3" s="22">
        <v>28.41</v>
      </c>
      <c r="J3" s="22">
        <v>33.21</v>
      </c>
    </row>
    <row r="4" spans="1:45" ht="13.5" x14ac:dyDescent="0.2">
      <c r="A4" s="14" t="s">
        <v>10</v>
      </c>
      <c r="B4" s="22">
        <v>33100.080000000002</v>
      </c>
      <c r="C4" s="22">
        <v>35306.75</v>
      </c>
      <c r="D4" s="22">
        <v>33100.080000000002</v>
      </c>
      <c r="E4" s="22">
        <v>33100.080000000002</v>
      </c>
      <c r="F4" s="22">
        <v>33241.089999999997</v>
      </c>
      <c r="G4" s="22">
        <v>36247.68</v>
      </c>
      <c r="H4" s="22">
        <v>39474.050000000003</v>
      </c>
      <c r="I4" s="22">
        <v>42215.4</v>
      </c>
      <c r="J4" s="22">
        <v>47632.34</v>
      </c>
      <c r="AO4" s="12">
        <v>100</v>
      </c>
      <c r="AQ4" s="18">
        <v>0.03</v>
      </c>
      <c r="AS4" s="12">
        <v>103</v>
      </c>
    </row>
    <row r="5" spans="1:45" ht="13.5" x14ac:dyDescent="0.2">
      <c r="A5" s="14" t="s">
        <v>12</v>
      </c>
      <c r="B5" s="22">
        <v>33100.080000000002</v>
      </c>
      <c r="C5" s="22">
        <v>48567.97</v>
      </c>
      <c r="D5" s="22">
        <v>40968.629999999997</v>
      </c>
      <c r="E5" s="22">
        <v>43755.21</v>
      </c>
      <c r="F5" s="22">
        <v>46537.599999999999</v>
      </c>
      <c r="G5" s="22">
        <v>50746.03</v>
      </c>
      <c r="H5" s="22">
        <v>55264.4</v>
      </c>
      <c r="I5" s="22">
        <v>59100.62</v>
      </c>
      <c r="J5" s="22">
        <v>69070.83</v>
      </c>
      <c r="AQ5" s="12">
        <v>1.03</v>
      </c>
    </row>
    <row r="6" spans="1:45" ht="13.5" x14ac:dyDescent="0.2">
      <c r="A6" s="14" t="s">
        <v>1604</v>
      </c>
      <c r="B6" s="22">
        <v>0</v>
      </c>
      <c r="C6" s="22">
        <v>0.46</v>
      </c>
      <c r="D6" s="22">
        <v>0.27</v>
      </c>
      <c r="E6" s="22">
        <v>0.37</v>
      </c>
      <c r="F6" s="22">
        <v>0.46</v>
      </c>
      <c r="G6" s="22">
        <v>0.5</v>
      </c>
      <c r="H6" s="22">
        <v>0.54</v>
      </c>
      <c r="I6" s="22">
        <v>0.57999999999999996</v>
      </c>
      <c r="J6" s="22">
        <v>0.74</v>
      </c>
    </row>
    <row r="7" spans="1:45" ht="13.5" x14ac:dyDescent="0.2">
      <c r="A7" s="14" t="s">
        <v>1605</v>
      </c>
      <c r="B7" s="22">
        <v>0</v>
      </c>
      <c r="C7" s="22">
        <v>947.23</v>
      </c>
      <c r="D7" s="22">
        <v>562.04</v>
      </c>
      <c r="E7" s="22">
        <v>761.08</v>
      </c>
      <c r="F7" s="22">
        <v>949.75</v>
      </c>
      <c r="G7" s="22">
        <v>1035.5999999999999</v>
      </c>
      <c r="H7" s="22">
        <v>1127.8800000000001</v>
      </c>
      <c r="I7" s="22">
        <v>1206.0899999999999</v>
      </c>
      <c r="J7" s="22">
        <v>1531.32</v>
      </c>
    </row>
    <row r="8" spans="1:45" ht="13.5" x14ac:dyDescent="0.2">
      <c r="A8" s="15" t="s">
        <v>1620</v>
      </c>
      <c r="B8" s="32">
        <v>15.91</v>
      </c>
      <c r="C8" s="32">
        <v>16.97</v>
      </c>
      <c r="D8" s="32">
        <v>15.91</v>
      </c>
      <c r="E8" s="32">
        <v>15.91</v>
      </c>
      <c r="F8" s="32">
        <v>15.98</v>
      </c>
      <c r="G8" s="32">
        <v>17.43</v>
      </c>
      <c r="H8" s="32">
        <v>18.98</v>
      </c>
      <c r="I8" s="32">
        <v>20.3</v>
      </c>
      <c r="J8" s="32">
        <v>22.9</v>
      </c>
    </row>
    <row r="9" spans="1:45" ht="13.5" x14ac:dyDescent="0.2">
      <c r="A9" s="15" t="s">
        <v>1606</v>
      </c>
      <c r="B9" s="32">
        <v>15.91</v>
      </c>
      <c r="C9" s="32">
        <v>17.43</v>
      </c>
      <c r="D9" s="32">
        <v>16.18</v>
      </c>
      <c r="E9" s="32">
        <v>16.28</v>
      </c>
      <c r="F9" s="32">
        <v>16.440000000000001</v>
      </c>
      <c r="G9" s="32">
        <v>17.93</v>
      </c>
      <c r="H9" s="32">
        <v>19.52</v>
      </c>
      <c r="I9" s="32">
        <v>20.88</v>
      </c>
      <c r="J9" s="32">
        <v>23.639999999999997</v>
      </c>
    </row>
    <row r="10" spans="1:45" ht="13.5" x14ac:dyDescent="0.2">
      <c r="A10" s="15" t="s">
        <v>1607</v>
      </c>
      <c r="B10" s="32">
        <v>15.91</v>
      </c>
      <c r="C10" s="32">
        <v>17.89</v>
      </c>
      <c r="D10" s="32">
        <v>16.45</v>
      </c>
      <c r="E10" s="32">
        <v>16.650000000000002</v>
      </c>
      <c r="F10" s="32">
        <v>16.900000000000002</v>
      </c>
      <c r="G10" s="32">
        <v>18.43</v>
      </c>
      <c r="H10" s="32">
        <v>20.059999999999999</v>
      </c>
      <c r="I10" s="32">
        <v>21.459999999999997</v>
      </c>
      <c r="J10" s="32">
        <v>24.379999999999995</v>
      </c>
    </row>
    <row r="11" spans="1:45" ht="13.5" x14ac:dyDescent="0.2">
      <c r="A11" s="15" t="s">
        <v>1608</v>
      </c>
      <c r="B11" s="32">
        <v>15.91</v>
      </c>
      <c r="C11" s="32">
        <v>18.350000000000001</v>
      </c>
      <c r="D11" s="32">
        <v>16.72</v>
      </c>
      <c r="E11" s="32">
        <v>17.020000000000003</v>
      </c>
      <c r="F11" s="32">
        <v>17.360000000000003</v>
      </c>
      <c r="G11" s="32">
        <v>18.93</v>
      </c>
      <c r="H11" s="32">
        <v>20.599999999999998</v>
      </c>
      <c r="I11" s="32">
        <v>22.039999999999996</v>
      </c>
      <c r="J11" s="32">
        <v>25.119999999999994</v>
      </c>
    </row>
    <row r="12" spans="1:45" ht="13.5" x14ac:dyDescent="0.2">
      <c r="A12" s="15" t="s">
        <v>1609</v>
      </c>
      <c r="B12" s="32">
        <v>15.91</v>
      </c>
      <c r="C12" s="32">
        <v>18.810000000000002</v>
      </c>
      <c r="D12" s="32">
        <v>16.989999999999998</v>
      </c>
      <c r="E12" s="32">
        <v>17.390000000000004</v>
      </c>
      <c r="F12" s="32">
        <v>17.820000000000004</v>
      </c>
      <c r="G12" s="32">
        <v>19.43</v>
      </c>
      <c r="H12" s="32">
        <v>21.139999999999997</v>
      </c>
      <c r="I12" s="32">
        <v>22.619999999999994</v>
      </c>
      <c r="J12" s="32">
        <v>25.859999999999992</v>
      </c>
    </row>
    <row r="13" spans="1:45" ht="13.5" x14ac:dyDescent="0.2">
      <c r="A13" s="15" t="s">
        <v>1610</v>
      </c>
      <c r="B13" s="32">
        <v>15.91</v>
      </c>
      <c r="C13" s="32">
        <v>19.270000000000003</v>
      </c>
      <c r="D13" s="32">
        <v>17.259999999999998</v>
      </c>
      <c r="E13" s="32">
        <v>17.760000000000005</v>
      </c>
      <c r="F13" s="32">
        <v>18.280000000000005</v>
      </c>
      <c r="G13" s="32">
        <v>19.93</v>
      </c>
      <c r="H13" s="32">
        <v>21.679999999999996</v>
      </c>
      <c r="I13" s="32">
        <v>23.199999999999992</v>
      </c>
      <c r="J13" s="32">
        <v>26.599999999999991</v>
      </c>
    </row>
    <row r="14" spans="1:45" ht="13.5" x14ac:dyDescent="0.2">
      <c r="A14" s="15" t="s">
        <v>1611</v>
      </c>
      <c r="B14" s="32">
        <v>15.91</v>
      </c>
      <c r="C14" s="32">
        <v>19.730000000000004</v>
      </c>
      <c r="D14" s="32">
        <v>17.529999999999998</v>
      </c>
      <c r="E14" s="32">
        <v>18.130000000000006</v>
      </c>
      <c r="F14" s="32">
        <v>18.740000000000006</v>
      </c>
      <c r="G14" s="32">
        <v>20.43</v>
      </c>
      <c r="H14" s="32">
        <v>22.219999999999995</v>
      </c>
      <c r="I14" s="32">
        <v>23.77999999999999</v>
      </c>
      <c r="J14" s="32">
        <v>27.339999999999989</v>
      </c>
    </row>
    <row r="15" spans="1:45" ht="13.5" x14ac:dyDescent="0.2">
      <c r="A15" s="15" t="s">
        <v>1612</v>
      </c>
      <c r="B15" s="32">
        <v>15.91</v>
      </c>
      <c r="C15" s="32">
        <v>20.190000000000005</v>
      </c>
      <c r="D15" s="32">
        <v>17.799999999999997</v>
      </c>
      <c r="E15" s="32">
        <v>18.500000000000007</v>
      </c>
      <c r="F15" s="32">
        <v>19.200000000000006</v>
      </c>
      <c r="G15" s="32">
        <v>20.93</v>
      </c>
      <c r="H15" s="32">
        <v>22.759999999999994</v>
      </c>
      <c r="I15" s="32">
        <v>24.359999999999989</v>
      </c>
      <c r="J15" s="32">
        <v>28.079999999999988</v>
      </c>
    </row>
    <row r="16" spans="1:45" ht="13.5" x14ac:dyDescent="0.2">
      <c r="A16" s="15" t="s">
        <v>1613</v>
      </c>
      <c r="B16" s="32">
        <v>15.91</v>
      </c>
      <c r="C16" s="32">
        <v>20.650000000000006</v>
      </c>
      <c r="D16" s="32">
        <v>18.069999999999997</v>
      </c>
      <c r="E16" s="32">
        <v>18.870000000000008</v>
      </c>
      <c r="F16" s="32">
        <v>19.660000000000007</v>
      </c>
      <c r="G16" s="32">
        <v>21.43</v>
      </c>
      <c r="H16" s="32">
        <v>23.299999999999994</v>
      </c>
      <c r="I16" s="32">
        <v>24.939999999999987</v>
      </c>
      <c r="J16" s="32">
        <v>28.819999999999986</v>
      </c>
    </row>
    <row r="17" spans="1:11" ht="13.5" x14ac:dyDescent="0.2">
      <c r="A17" s="15" t="s">
        <v>1614</v>
      </c>
      <c r="B17" s="32">
        <v>15.91</v>
      </c>
      <c r="C17" s="32">
        <v>21.110000000000007</v>
      </c>
      <c r="D17" s="32">
        <v>18.339999999999996</v>
      </c>
      <c r="E17" s="32">
        <v>19.240000000000009</v>
      </c>
      <c r="F17" s="32">
        <v>20.120000000000008</v>
      </c>
      <c r="G17" s="32">
        <v>21.93</v>
      </c>
      <c r="H17" s="32">
        <v>23.839999999999993</v>
      </c>
      <c r="I17" s="32">
        <v>25.519999999999985</v>
      </c>
      <c r="J17" s="32">
        <v>29.559999999999985</v>
      </c>
    </row>
    <row r="18" spans="1:11" ht="13.5" x14ac:dyDescent="0.2">
      <c r="A18" s="15" t="s">
        <v>1615</v>
      </c>
      <c r="B18" s="32">
        <v>15.91</v>
      </c>
      <c r="C18" s="32">
        <v>21.570000000000007</v>
      </c>
      <c r="D18" s="32">
        <v>18.609999999999996</v>
      </c>
      <c r="E18" s="32">
        <v>19.61000000000001</v>
      </c>
      <c r="F18" s="32">
        <v>20.580000000000009</v>
      </c>
      <c r="G18" s="32">
        <v>22.43</v>
      </c>
      <c r="H18" s="32">
        <v>24.379999999999992</v>
      </c>
      <c r="I18" s="32">
        <v>26.099999999999984</v>
      </c>
      <c r="J18" s="32">
        <v>30.299999999999983</v>
      </c>
    </row>
    <row r="19" spans="1:11" ht="13.5" x14ac:dyDescent="0.2">
      <c r="A19" s="15" t="s">
        <v>1616</v>
      </c>
      <c r="B19" s="32">
        <v>15.91</v>
      </c>
      <c r="C19" s="32">
        <v>22.030000000000008</v>
      </c>
      <c r="D19" s="32">
        <v>18.879999999999995</v>
      </c>
      <c r="E19" s="32">
        <v>19.980000000000011</v>
      </c>
      <c r="F19" s="32">
        <v>21.04000000000001</v>
      </c>
      <c r="G19" s="32">
        <v>22.93</v>
      </c>
      <c r="H19" s="32">
        <v>24.919999999999991</v>
      </c>
      <c r="I19" s="32">
        <v>26.679999999999982</v>
      </c>
      <c r="J19" s="32">
        <v>31.039999999999981</v>
      </c>
    </row>
    <row r="20" spans="1:11" ht="13.5" x14ac:dyDescent="0.2">
      <c r="A20" s="15" t="s">
        <v>1617</v>
      </c>
      <c r="B20" s="32">
        <v>15.91</v>
      </c>
      <c r="C20" s="32">
        <v>22.490000000000009</v>
      </c>
      <c r="D20" s="32">
        <v>19.149999999999995</v>
      </c>
      <c r="E20" s="32">
        <v>20.350000000000012</v>
      </c>
      <c r="F20" s="32">
        <v>21.500000000000011</v>
      </c>
      <c r="G20" s="32">
        <v>23.43</v>
      </c>
      <c r="H20" s="32">
        <v>25.45999999999999</v>
      </c>
      <c r="I20" s="32">
        <v>27.25999999999998</v>
      </c>
      <c r="J20" s="32">
        <v>31.77999999999998</v>
      </c>
    </row>
    <row r="21" spans="1:11" ht="13.5" x14ac:dyDescent="0.2">
      <c r="A21" s="15" t="s">
        <v>1618</v>
      </c>
      <c r="B21" s="32">
        <v>15.91</v>
      </c>
      <c r="C21" s="32">
        <v>22.95000000000001</v>
      </c>
      <c r="D21" s="32">
        <v>19.419999999999995</v>
      </c>
      <c r="E21" s="32">
        <v>20.720000000000013</v>
      </c>
      <c r="F21" s="32">
        <v>21.960000000000012</v>
      </c>
      <c r="G21" s="32">
        <v>23.93</v>
      </c>
      <c r="H21" s="32">
        <v>25.999999999999989</v>
      </c>
      <c r="I21" s="32">
        <v>27.839999999999979</v>
      </c>
      <c r="J21" s="32">
        <v>32.519999999999982</v>
      </c>
    </row>
    <row r="22" spans="1:11" ht="13.5" x14ac:dyDescent="0.2">
      <c r="A22" s="15" t="s">
        <v>1619</v>
      </c>
      <c r="B22" s="32">
        <v>15.91</v>
      </c>
      <c r="C22" s="32">
        <v>23.35</v>
      </c>
      <c r="D22" s="32">
        <v>19.7</v>
      </c>
      <c r="E22" s="32">
        <v>21.04</v>
      </c>
      <c r="F22" s="32">
        <v>22.37</v>
      </c>
      <c r="G22" s="32">
        <v>24.4</v>
      </c>
      <c r="H22" s="32">
        <v>26.57</v>
      </c>
      <c r="I22" s="32">
        <v>28.41</v>
      </c>
      <c r="J22" s="32">
        <v>33.21</v>
      </c>
      <c r="K22" s="34" t="s">
        <v>1745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"/>
  <sheetViews>
    <sheetView workbookViewId="0">
      <selection activeCell="J10" sqref="J10"/>
    </sheetView>
  </sheetViews>
  <sheetFormatPr defaultColWidth="9.28515625" defaultRowHeight="12.75" x14ac:dyDescent="0.2"/>
  <cols>
    <col min="1" max="1" width="13.7109375" style="1" bestFit="1" customWidth="1"/>
    <col min="2" max="3" width="9.7109375" style="27" bestFit="1" customWidth="1"/>
    <col min="4" max="5" width="10.7109375" style="27" bestFit="1" customWidth="1"/>
    <col min="6" max="9" width="9.28515625" style="11"/>
    <col min="10" max="10" width="9.28515625" style="11" customWidth="1"/>
    <col min="11" max="11" width="9.28515625" style="11"/>
    <col min="12" max="12" width="13.7109375" style="11" bestFit="1" customWidth="1"/>
    <col min="13" max="14" width="9.7109375" style="11" bestFit="1" customWidth="1"/>
    <col min="15" max="16" width="10.7109375" style="11" bestFit="1" customWidth="1"/>
    <col min="17" max="16384" width="9.28515625" style="11"/>
  </cols>
  <sheetData>
    <row r="1" spans="1:5" x14ac:dyDescent="0.2">
      <c r="A1" s="42" t="s">
        <v>7</v>
      </c>
      <c r="B1" s="43" t="s">
        <v>1090</v>
      </c>
      <c r="C1" s="43" t="s">
        <v>1087</v>
      </c>
      <c r="D1" s="43" t="s">
        <v>1073</v>
      </c>
      <c r="E1" s="43" t="s">
        <v>1113</v>
      </c>
    </row>
    <row r="2" spans="1:5" x14ac:dyDescent="0.2">
      <c r="A2" s="24" t="s">
        <v>8</v>
      </c>
      <c r="B2" s="7">
        <v>25.066073076923079</v>
      </c>
      <c r="C2" s="7">
        <v>28.846173076923076</v>
      </c>
      <c r="D2" s="7">
        <v>34.52147307692308</v>
      </c>
      <c r="E2" s="7">
        <v>38.095573076923074</v>
      </c>
    </row>
    <row r="3" spans="1:5" x14ac:dyDescent="0.2">
      <c r="A3" s="24" t="s">
        <v>1603</v>
      </c>
      <c r="B3" s="7">
        <v>35.20127307692308</v>
      </c>
      <c r="C3" s="7">
        <v>40.866273076923086</v>
      </c>
      <c r="D3" s="7">
        <v>49.384373076923076</v>
      </c>
      <c r="E3" s="7">
        <v>54.750673076923071</v>
      </c>
    </row>
    <row r="4" spans="1:5" x14ac:dyDescent="0.2">
      <c r="A4" s="24" t="s">
        <v>10</v>
      </c>
      <c r="B4" s="7">
        <v>52137.432000000001</v>
      </c>
      <c r="C4" s="7">
        <v>60000.04</v>
      </c>
      <c r="D4" s="7">
        <v>71804.664000000004</v>
      </c>
      <c r="E4" s="7">
        <v>79238.791999999987</v>
      </c>
    </row>
    <row r="5" spans="1:5" x14ac:dyDescent="0.2">
      <c r="A5" s="24" t="s">
        <v>12</v>
      </c>
      <c r="B5" s="7">
        <v>73218.648000000001</v>
      </c>
      <c r="C5" s="7">
        <v>85001.848000000013</v>
      </c>
      <c r="D5" s="7">
        <v>102719.496</v>
      </c>
      <c r="E5" s="7">
        <v>113881.4</v>
      </c>
    </row>
    <row r="6" spans="1:5" x14ac:dyDescent="0.2">
      <c r="A6" s="24" t="s">
        <v>1604</v>
      </c>
      <c r="B6" s="7">
        <v>0.72</v>
      </c>
      <c r="C6" s="7">
        <v>0.86</v>
      </c>
      <c r="D6" s="7">
        <v>1.06</v>
      </c>
      <c r="E6" s="7">
        <v>1.19</v>
      </c>
    </row>
    <row r="7" spans="1:5" x14ac:dyDescent="0.2">
      <c r="A7" s="24" t="s">
        <v>1605</v>
      </c>
      <c r="B7" s="7">
        <v>1505.8011428571428</v>
      </c>
      <c r="C7" s="7">
        <v>1785.8434285714295</v>
      </c>
      <c r="D7" s="7">
        <v>2208.2022857142852</v>
      </c>
      <c r="E7" s="7">
        <v>2474.4720000000007</v>
      </c>
    </row>
    <row r="8" spans="1:5" x14ac:dyDescent="0.2">
      <c r="A8" s="44" t="s">
        <v>1620</v>
      </c>
      <c r="B8" s="26">
        <v>25.066073076923079</v>
      </c>
      <c r="C8" s="26">
        <v>28.85</v>
      </c>
      <c r="D8" s="26">
        <v>34.52147307692308</v>
      </c>
      <c r="E8" s="26">
        <v>38.095573076923074</v>
      </c>
    </row>
    <row r="9" spans="1:5" x14ac:dyDescent="0.2">
      <c r="A9" s="44" t="s">
        <v>1606</v>
      </c>
      <c r="B9" s="26">
        <v>25.786073076923078</v>
      </c>
      <c r="C9" s="26">
        <v>29.71</v>
      </c>
      <c r="D9" s="26">
        <v>35.581473076923082</v>
      </c>
      <c r="E9" s="26">
        <v>39.285573076923072</v>
      </c>
    </row>
    <row r="10" spans="1:5" x14ac:dyDescent="0.2">
      <c r="A10" s="44" t="s">
        <v>1607</v>
      </c>
      <c r="B10" s="26">
        <v>26.506073076923077</v>
      </c>
      <c r="C10" s="26">
        <v>30.57</v>
      </c>
      <c r="D10" s="26">
        <v>36.641473076923084</v>
      </c>
      <c r="E10" s="26">
        <v>40.475573076923069</v>
      </c>
    </row>
    <row r="11" spans="1:5" x14ac:dyDescent="0.2">
      <c r="A11" s="44" t="s">
        <v>1608</v>
      </c>
      <c r="B11" s="26">
        <v>27.226073076923075</v>
      </c>
      <c r="C11" s="26">
        <v>31.43</v>
      </c>
      <c r="D11" s="26">
        <v>37.701473076923087</v>
      </c>
      <c r="E11" s="26">
        <v>41.665573076923067</v>
      </c>
    </row>
    <row r="12" spans="1:5" x14ac:dyDescent="0.2">
      <c r="A12" s="44" t="s">
        <v>1609</v>
      </c>
      <c r="B12" s="26">
        <v>27.946073076923074</v>
      </c>
      <c r="C12" s="26">
        <v>32.29</v>
      </c>
      <c r="D12" s="26">
        <v>38.761473076923089</v>
      </c>
      <c r="E12" s="26">
        <v>42.855573076923065</v>
      </c>
    </row>
    <row r="13" spans="1:5" x14ac:dyDescent="0.2">
      <c r="A13" s="44" t="s">
        <v>1610</v>
      </c>
      <c r="B13" s="26">
        <v>28.666073076923073</v>
      </c>
      <c r="C13" s="26">
        <v>33.15</v>
      </c>
      <c r="D13" s="26">
        <v>39.821473076923091</v>
      </c>
      <c r="E13" s="26">
        <v>44.045573076923063</v>
      </c>
    </row>
    <row r="14" spans="1:5" x14ac:dyDescent="0.2">
      <c r="A14" s="44" t="s">
        <v>1611</v>
      </c>
      <c r="B14" s="26">
        <v>29.386073076923072</v>
      </c>
      <c r="C14" s="26">
        <v>34.01</v>
      </c>
      <c r="D14" s="26">
        <v>40.881473076923093</v>
      </c>
      <c r="E14" s="26">
        <v>45.23557307692306</v>
      </c>
    </row>
    <row r="15" spans="1:5" x14ac:dyDescent="0.2">
      <c r="A15" s="44" t="s">
        <v>1612</v>
      </c>
      <c r="B15" s="26">
        <v>30.106073076923071</v>
      </c>
      <c r="C15" s="26">
        <v>34.869999999999997</v>
      </c>
      <c r="D15" s="26">
        <v>41.941473076923096</v>
      </c>
      <c r="E15" s="26">
        <v>46.425573076923058</v>
      </c>
    </row>
    <row r="16" spans="1:5" x14ac:dyDescent="0.2">
      <c r="A16" s="44" t="s">
        <v>1613</v>
      </c>
      <c r="B16" s="26">
        <v>30.82607307692307</v>
      </c>
      <c r="C16" s="26">
        <v>35.729999999999997</v>
      </c>
      <c r="D16" s="26">
        <v>43.001473076923098</v>
      </c>
      <c r="E16" s="26">
        <v>47.615573076923056</v>
      </c>
    </row>
    <row r="17" spans="1:6" x14ac:dyDescent="0.2">
      <c r="A17" s="44" t="s">
        <v>1614</v>
      </c>
      <c r="B17" s="26">
        <v>31.546073076923069</v>
      </c>
      <c r="C17" s="26">
        <v>36.589999999999996</v>
      </c>
      <c r="D17" s="26">
        <v>44.0614730769231</v>
      </c>
      <c r="E17" s="26">
        <v>48.805573076923054</v>
      </c>
    </row>
    <row r="18" spans="1:6" x14ac:dyDescent="0.2">
      <c r="A18" s="44" t="s">
        <v>1615</v>
      </c>
      <c r="B18" s="26">
        <v>32.266073076923071</v>
      </c>
      <c r="C18" s="26">
        <v>37.449999999999996</v>
      </c>
      <c r="D18" s="26">
        <v>45.121473076923102</v>
      </c>
      <c r="E18" s="26">
        <v>49.995573076923051</v>
      </c>
    </row>
    <row r="19" spans="1:6" x14ac:dyDescent="0.2">
      <c r="A19" s="44" t="s">
        <v>1616</v>
      </c>
      <c r="B19" s="26">
        <v>32.98607307692307</v>
      </c>
      <c r="C19" s="26">
        <v>38.309999999999995</v>
      </c>
      <c r="D19" s="26">
        <v>46.181473076923105</v>
      </c>
      <c r="E19" s="26">
        <v>51.185573076923049</v>
      </c>
    </row>
    <row r="20" spans="1:6" x14ac:dyDescent="0.2">
      <c r="A20" s="44" t="s">
        <v>1617</v>
      </c>
      <c r="B20" s="26">
        <v>33.706073076923069</v>
      </c>
      <c r="C20" s="26">
        <v>39.169999999999995</v>
      </c>
      <c r="D20" s="26">
        <v>47.241473076923107</v>
      </c>
      <c r="E20" s="26">
        <v>52.375573076923047</v>
      </c>
    </row>
    <row r="21" spans="1:6" x14ac:dyDescent="0.2">
      <c r="A21" s="44" t="s">
        <v>1618</v>
      </c>
      <c r="B21" s="26">
        <v>34.426073076923068</v>
      </c>
      <c r="C21" s="26">
        <v>40.029999999999994</v>
      </c>
      <c r="D21" s="26">
        <v>48.301473076923109</v>
      </c>
      <c r="E21" s="26">
        <v>53.565573076923044</v>
      </c>
    </row>
    <row r="22" spans="1:6" x14ac:dyDescent="0.2">
      <c r="A22" s="44" t="s">
        <v>1619</v>
      </c>
      <c r="B22" s="26">
        <v>35.20127307692308</v>
      </c>
      <c r="C22" s="26">
        <v>40.866273076923086</v>
      </c>
      <c r="D22" s="26">
        <v>49.384373076923076</v>
      </c>
      <c r="E22" s="26">
        <v>54.750673076923071</v>
      </c>
      <c r="F22" s="11" t="s">
        <v>1745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3"/>
  <sheetViews>
    <sheetView zoomScaleNormal="100" workbookViewId="0">
      <selection activeCell="C1" sqref="C1"/>
    </sheetView>
  </sheetViews>
  <sheetFormatPr defaultColWidth="9.28515625" defaultRowHeight="15" x14ac:dyDescent="0.25"/>
  <cols>
    <col min="1" max="1" width="14.7109375" customWidth="1"/>
    <col min="2" max="3" width="11.5703125" style="31" customWidth="1"/>
    <col min="4" max="5" width="11.5703125" style="33" customWidth="1"/>
    <col min="6" max="6" width="12.42578125" style="33" customWidth="1"/>
    <col min="7" max="9" width="11.5703125" style="33" customWidth="1"/>
    <col min="10" max="11" width="12.42578125" style="33" bestFit="1" customWidth="1"/>
    <col min="12" max="15" width="9.85546875" bestFit="1" customWidth="1"/>
    <col min="16" max="16" width="10.7109375" bestFit="1" customWidth="1"/>
  </cols>
  <sheetData>
    <row r="1" spans="1:11" ht="18" x14ac:dyDescent="0.25">
      <c r="A1" s="41" t="s">
        <v>1823</v>
      </c>
      <c r="G1"/>
      <c r="H1"/>
      <c r="I1"/>
      <c r="J1"/>
      <c r="K1"/>
    </row>
    <row r="2" spans="1:11" x14ac:dyDescent="0.25">
      <c r="A2" s="9" t="s">
        <v>7</v>
      </c>
      <c r="B2" s="9" t="s">
        <v>671</v>
      </c>
      <c r="C2" s="9" t="s">
        <v>670</v>
      </c>
      <c r="D2" s="9" t="s">
        <v>664</v>
      </c>
      <c r="E2" s="9" t="s">
        <v>665</v>
      </c>
      <c r="F2" s="9" t="s">
        <v>147</v>
      </c>
      <c r="G2"/>
      <c r="H2"/>
      <c r="I2"/>
      <c r="J2"/>
      <c r="K2"/>
    </row>
    <row r="3" spans="1:11" x14ac:dyDescent="0.25">
      <c r="A3" s="40" t="s">
        <v>8</v>
      </c>
      <c r="B3" s="7">
        <v>20.173552243589743</v>
      </c>
      <c r="C3" s="7">
        <v>22.794858333333334</v>
      </c>
      <c r="D3" s="7">
        <v>26.854734615384615</v>
      </c>
      <c r="E3" s="7">
        <v>30.386155219780218</v>
      </c>
      <c r="F3" s="7">
        <v>34.496355769230775</v>
      </c>
      <c r="G3"/>
      <c r="H3"/>
      <c r="I3"/>
      <c r="J3"/>
      <c r="K3"/>
    </row>
    <row r="4" spans="1:11" x14ac:dyDescent="0.25">
      <c r="A4" s="40" t="s">
        <v>1603</v>
      </c>
      <c r="B4" s="7">
        <v>30.260330677655677</v>
      </c>
      <c r="C4" s="7">
        <v>34.192287499999999</v>
      </c>
      <c r="D4" s="7">
        <v>40.282097298534801</v>
      </c>
      <c r="E4" s="7">
        <v>45.57922820512821</v>
      </c>
      <c r="F4" s="7">
        <v>51.744538278388283</v>
      </c>
      <c r="G4"/>
      <c r="H4"/>
      <c r="I4"/>
      <c r="J4"/>
      <c r="K4"/>
    </row>
    <row r="5" spans="1:11" x14ac:dyDescent="0.25">
      <c r="A5" s="40" t="s">
        <v>10</v>
      </c>
      <c r="B5" s="7">
        <v>44059.038099999998</v>
      </c>
      <c r="C5" s="7">
        <v>49783.970600000001</v>
      </c>
      <c r="D5" s="7">
        <v>58650.740400000002</v>
      </c>
      <c r="E5" s="7">
        <v>66363.362999999998</v>
      </c>
      <c r="F5" s="7">
        <v>75340.041000000012</v>
      </c>
      <c r="G5"/>
      <c r="H5"/>
      <c r="I5"/>
      <c r="J5"/>
      <c r="K5"/>
    </row>
    <row r="6" spans="1:11" x14ac:dyDescent="0.25">
      <c r="A6" s="40" t="s">
        <v>12</v>
      </c>
      <c r="B6" s="7">
        <v>66088.5622</v>
      </c>
      <c r="C6" s="7">
        <v>74675.955900000001</v>
      </c>
      <c r="D6" s="7">
        <v>87976.1005</v>
      </c>
      <c r="E6" s="7">
        <v>99545.034400000004</v>
      </c>
      <c r="F6" s="7">
        <v>113010.07160000001</v>
      </c>
      <c r="G6"/>
      <c r="H6"/>
      <c r="I6"/>
      <c r="J6"/>
      <c r="K6"/>
    </row>
    <row r="7" spans="1:11" x14ac:dyDescent="0.25">
      <c r="A7" s="40" t="s">
        <v>1604</v>
      </c>
      <c r="B7" s="7">
        <v>0.72048417386185259</v>
      </c>
      <c r="C7" s="7">
        <v>0.81410208333333334</v>
      </c>
      <c r="D7" s="7">
        <v>0.95909733451072732</v>
      </c>
      <c r="E7" s="7">
        <v>1.0852194989534278</v>
      </c>
      <c r="F7" s="7">
        <v>1.2320130363683934</v>
      </c>
      <c r="G7"/>
      <c r="H7"/>
      <c r="I7"/>
      <c r="J7"/>
      <c r="K7"/>
    </row>
    <row r="8" spans="1:11" x14ac:dyDescent="0.25">
      <c r="A8" s="40" t="s">
        <v>1605</v>
      </c>
      <c r="B8" s="7">
        <v>1573.5374357142859</v>
      </c>
      <c r="C8" s="7">
        <v>1777.9989499999999</v>
      </c>
      <c r="D8" s="7">
        <v>2094.6685785714285</v>
      </c>
      <c r="E8" s="7">
        <v>2370.1193857142862</v>
      </c>
      <c r="F8" s="7">
        <v>2690.7164714285714</v>
      </c>
      <c r="G8"/>
      <c r="H8"/>
      <c r="I8"/>
      <c r="J8"/>
      <c r="K8"/>
    </row>
    <row r="9" spans="1:11" x14ac:dyDescent="0.25">
      <c r="A9" s="44" t="s">
        <v>1606</v>
      </c>
      <c r="B9" s="30">
        <v>20.173552243589743</v>
      </c>
      <c r="C9" s="30">
        <v>22.794858333333334</v>
      </c>
      <c r="D9" s="30">
        <v>26.854734615384615</v>
      </c>
      <c r="E9" s="30">
        <v>30.386155219780218</v>
      </c>
      <c r="F9" s="30">
        <v>34.496355769230775</v>
      </c>
      <c r="G9"/>
      <c r="H9"/>
      <c r="I9"/>
      <c r="J9"/>
      <c r="K9"/>
    </row>
    <row r="10" spans="1:11" x14ac:dyDescent="0.25">
      <c r="A10" s="44" t="s">
        <v>1607</v>
      </c>
      <c r="B10" s="30">
        <v>20.894036417451595</v>
      </c>
      <c r="C10" s="30">
        <v>23.608960416666669</v>
      </c>
      <c r="D10" s="30">
        <v>27.813831949895341</v>
      </c>
      <c r="E10" s="30">
        <v>31.471374718733646</v>
      </c>
      <c r="F10" s="30">
        <v>35.728368805599168</v>
      </c>
      <c r="G10"/>
      <c r="H10"/>
      <c r="I10"/>
      <c r="J10"/>
      <c r="K10"/>
    </row>
    <row r="11" spans="1:11" x14ac:dyDescent="0.25">
      <c r="A11" s="44" t="s">
        <v>1608</v>
      </c>
      <c r="B11" s="30">
        <v>21.614520591313447</v>
      </c>
      <c r="C11" s="30">
        <v>24.423062500000004</v>
      </c>
      <c r="D11" s="30">
        <v>28.772929284406068</v>
      </c>
      <c r="E11" s="30">
        <v>32.556594217687071</v>
      </c>
      <c r="F11" s="30">
        <v>36.96038184196756</v>
      </c>
      <c r="G11"/>
      <c r="H11"/>
      <c r="I11"/>
      <c r="J11"/>
      <c r="K11"/>
    </row>
    <row r="12" spans="1:11" x14ac:dyDescent="0.25">
      <c r="A12" s="44" t="s">
        <v>1609</v>
      </c>
      <c r="B12" s="30">
        <v>22.335004765175299</v>
      </c>
      <c r="C12" s="30">
        <v>25.237164583333339</v>
      </c>
      <c r="D12" s="30">
        <v>29.732026618916795</v>
      </c>
      <c r="E12" s="30">
        <v>33.641813716640499</v>
      </c>
      <c r="F12" s="30">
        <v>38.192394878335953</v>
      </c>
      <c r="G12"/>
      <c r="H12"/>
      <c r="I12"/>
      <c r="J12"/>
      <c r="K12"/>
    </row>
    <row r="13" spans="1:11" x14ac:dyDescent="0.25">
      <c r="A13" s="44" t="s">
        <v>1610</v>
      </c>
      <c r="B13" s="30">
        <v>23.055488939037151</v>
      </c>
      <c r="C13" s="30">
        <v>26.051266666666674</v>
      </c>
      <c r="D13" s="30">
        <v>30.691123953427521</v>
      </c>
      <c r="E13" s="30">
        <v>34.727033215593927</v>
      </c>
      <c r="F13" s="30">
        <v>39.424407914704346</v>
      </c>
      <c r="G13"/>
      <c r="H13"/>
      <c r="I13"/>
      <c r="J13"/>
      <c r="K13"/>
    </row>
    <row r="14" spans="1:11" x14ac:dyDescent="0.25">
      <c r="A14" s="44" t="s">
        <v>1611</v>
      </c>
      <c r="B14" s="30">
        <v>23.775973112899003</v>
      </c>
      <c r="C14" s="30">
        <v>26.865368750000009</v>
      </c>
      <c r="D14" s="30">
        <v>31.650221287938248</v>
      </c>
      <c r="E14" s="30">
        <v>35.812252714547355</v>
      </c>
      <c r="F14" s="30">
        <v>40.656420951072739</v>
      </c>
      <c r="G14"/>
      <c r="H14"/>
      <c r="I14"/>
      <c r="J14"/>
      <c r="K14"/>
    </row>
    <row r="15" spans="1:11" x14ac:dyDescent="0.25">
      <c r="A15" s="44" t="s">
        <v>1612</v>
      </c>
      <c r="B15" s="30">
        <v>24.496457286760855</v>
      </c>
      <c r="C15" s="30">
        <v>27.679470833333344</v>
      </c>
      <c r="D15" s="30">
        <v>32.609318622448974</v>
      </c>
      <c r="E15" s="30">
        <v>36.897472213500784</v>
      </c>
      <c r="F15" s="30">
        <v>41.888433987441132</v>
      </c>
      <c r="G15"/>
      <c r="H15"/>
      <c r="I15"/>
      <c r="J15"/>
      <c r="K15"/>
    </row>
    <row r="16" spans="1:11" x14ac:dyDescent="0.25">
      <c r="A16" s="44" t="s">
        <v>1613</v>
      </c>
      <c r="B16" s="30">
        <v>25.216941460622706</v>
      </c>
      <c r="C16" s="30">
        <v>28.493572916666679</v>
      </c>
      <c r="D16" s="30">
        <v>33.568415956959704</v>
      </c>
      <c r="E16" s="30">
        <v>37.982691712454212</v>
      </c>
      <c r="F16" s="30">
        <v>43.120447023809525</v>
      </c>
      <c r="G16"/>
      <c r="H16"/>
      <c r="I16"/>
      <c r="J16"/>
      <c r="K16"/>
    </row>
    <row r="17" spans="1:11" x14ac:dyDescent="0.25">
      <c r="A17" s="44" t="s">
        <v>1614</v>
      </c>
      <c r="B17" s="30">
        <v>25.937425634484558</v>
      </c>
      <c r="C17" s="30">
        <v>29.307675000000014</v>
      </c>
      <c r="D17" s="30">
        <v>34.527513291470434</v>
      </c>
      <c r="E17" s="30">
        <v>39.06791121140764</v>
      </c>
      <c r="F17" s="30">
        <v>44.352460060177918</v>
      </c>
      <c r="G17"/>
      <c r="H17"/>
      <c r="I17"/>
      <c r="J17"/>
      <c r="K17"/>
    </row>
    <row r="18" spans="1:11" x14ac:dyDescent="0.25">
      <c r="A18" s="44" t="s">
        <v>1615</v>
      </c>
      <c r="B18" s="30">
        <v>26.65790980834641</v>
      </c>
      <c r="C18" s="30">
        <v>30.121777083333349</v>
      </c>
      <c r="D18" s="30">
        <v>35.486610625981164</v>
      </c>
      <c r="E18" s="30">
        <v>40.153130710361069</v>
      </c>
      <c r="F18" s="30">
        <v>45.584473096546311</v>
      </c>
      <c r="G18"/>
      <c r="H18"/>
      <c r="I18"/>
      <c r="J18"/>
      <c r="K18"/>
    </row>
    <row r="19" spans="1:11" x14ac:dyDescent="0.25">
      <c r="A19" s="44" t="s">
        <v>1616</v>
      </c>
      <c r="B19" s="30">
        <v>27.378393982208262</v>
      </c>
      <c r="C19" s="30">
        <v>30.935879166666684</v>
      </c>
      <c r="D19" s="30">
        <v>36.445707960491895</v>
      </c>
      <c r="E19" s="30">
        <v>41.238350209314497</v>
      </c>
      <c r="F19" s="30">
        <v>46.816486132914704</v>
      </c>
      <c r="G19"/>
      <c r="H19"/>
      <c r="I19"/>
      <c r="J19"/>
      <c r="K19"/>
    </row>
    <row r="20" spans="1:11" x14ac:dyDescent="0.25">
      <c r="A20" s="44" t="s">
        <v>1617</v>
      </c>
      <c r="B20" s="30">
        <v>28.098878156070114</v>
      </c>
      <c r="C20" s="30">
        <v>31.749981250000019</v>
      </c>
      <c r="D20" s="30">
        <v>37.404805295002625</v>
      </c>
      <c r="E20" s="30">
        <v>42.323569708267925</v>
      </c>
      <c r="F20" s="30">
        <v>48.048499169283097</v>
      </c>
      <c r="G20"/>
      <c r="H20"/>
      <c r="I20"/>
      <c r="J20"/>
      <c r="K20"/>
    </row>
    <row r="21" spans="1:11" x14ac:dyDescent="0.25">
      <c r="A21" s="44" t="s">
        <v>1618</v>
      </c>
      <c r="B21" s="30">
        <v>28.819362329931966</v>
      </c>
      <c r="C21" s="30">
        <v>32.56408333333335</v>
      </c>
      <c r="D21" s="30">
        <v>38.363902629513355</v>
      </c>
      <c r="E21" s="30">
        <v>43.408789207221353</v>
      </c>
      <c r="F21" s="30">
        <v>49.28051220565149</v>
      </c>
      <c r="G21"/>
      <c r="H21"/>
      <c r="I21"/>
      <c r="J21"/>
      <c r="K21"/>
    </row>
    <row r="22" spans="1:11" x14ac:dyDescent="0.25">
      <c r="A22" s="44" t="s">
        <v>1619</v>
      </c>
      <c r="B22" s="30">
        <v>29.539846503793818</v>
      </c>
      <c r="C22" s="30">
        <v>33.378185416666682</v>
      </c>
      <c r="D22" s="30">
        <v>39.322999964024085</v>
      </c>
      <c r="E22" s="30">
        <v>44.494008706174782</v>
      </c>
      <c r="F22" s="30">
        <v>50.512525242019883</v>
      </c>
      <c r="G22"/>
      <c r="H22"/>
      <c r="I22"/>
      <c r="J22"/>
      <c r="K22"/>
    </row>
    <row r="23" spans="1:11" x14ac:dyDescent="0.25">
      <c r="A23" s="44" t="s">
        <v>1629</v>
      </c>
      <c r="B23" s="30">
        <v>30.260330677655677</v>
      </c>
      <c r="C23" s="30">
        <v>34.192287499999999</v>
      </c>
      <c r="D23" s="30">
        <v>40.282097298534801</v>
      </c>
      <c r="E23" s="30">
        <v>45.57922820512821</v>
      </c>
      <c r="F23" s="30">
        <v>51.744538278388283</v>
      </c>
      <c r="G23"/>
      <c r="H23"/>
      <c r="I23"/>
      <c r="J23"/>
      <c r="K2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3"/>
  <sheetViews>
    <sheetView workbookViewId="0">
      <selection activeCell="K27" sqref="K27"/>
    </sheetView>
  </sheetViews>
  <sheetFormatPr defaultColWidth="9.28515625" defaultRowHeight="15" x14ac:dyDescent="0.25"/>
  <cols>
    <col min="1" max="1" width="14.7109375" style="11" bestFit="1" customWidth="1"/>
    <col min="2" max="2" width="15.42578125" style="27" customWidth="1"/>
    <col min="3" max="3" width="6" style="11" customWidth="1"/>
    <col min="4" max="9" width="9.28515625" style="11"/>
    <col min="10" max="10" width="14.7109375" customWidth="1"/>
    <col min="11" max="11" width="14.28515625" customWidth="1"/>
    <col min="13" max="16384" width="9.28515625" style="11"/>
  </cols>
  <sheetData>
    <row r="1" spans="1:12" ht="12.75" x14ac:dyDescent="0.2">
      <c r="A1" s="4"/>
      <c r="B1" s="25" t="s">
        <v>1746</v>
      </c>
      <c r="J1" s="11"/>
      <c r="K1" s="11"/>
      <c r="L1" s="11"/>
    </row>
    <row r="2" spans="1:12" ht="12.75" x14ac:dyDescent="0.2">
      <c r="A2" s="5" t="s">
        <v>8</v>
      </c>
      <c r="B2" s="7">
        <v>39.78</v>
      </c>
      <c r="J2" s="11"/>
      <c r="K2" s="11"/>
      <c r="L2" s="11"/>
    </row>
    <row r="3" spans="1:12" ht="12.75" x14ac:dyDescent="0.2">
      <c r="A3" s="5" t="s">
        <v>1603</v>
      </c>
      <c r="B3" s="7">
        <v>60.405576923076922</v>
      </c>
      <c r="J3" s="11"/>
      <c r="K3" s="11"/>
      <c r="L3" s="11"/>
    </row>
    <row r="4" spans="1:12" ht="12.75" x14ac:dyDescent="0.2">
      <c r="A4" s="6" t="s">
        <v>10</v>
      </c>
      <c r="B4" s="7">
        <v>86879.52</v>
      </c>
      <c r="J4" s="11"/>
      <c r="K4" s="11"/>
      <c r="L4" s="11"/>
    </row>
    <row r="5" spans="1:12" ht="12.75" x14ac:dyDescent="0.2">
      <c r="A5" s="6" t="s">
        <v>12</v>
      </c>
      <c r="B5" s="7">
        <v>131925.78</v>
      </c>
      <c r="J5" s="11"/>
      <c r="K5" s="11"/>
      <c r="L5" s="11"/>
    </row>
    <row r="6" spans="1:12" ht="12.75" x14ac:dyDescent="0.2">
      <c r="A6" s="8" t="s">
        <v>1604</v>
      </c>
      <c r="B6" s="7">
        <v>1.47</v>
      </c>
      <c r="J6" s="11"/>
      <c r="K6" s="11"/>
      <c r="L6" s="11"/>
    </row>
    <row r="7" spans="1:12" ht="12.75" x14ac:dyDescent="0.2">
      <c r="A7" s="8" t="s">
        <v>1605</v>
      </c>
      <c r="B7" s="7">
        <v>3217.5899999999997</v>
      </c>
      <c r="J7" s="11"/>
      <c r="K7" s="11"/>
      <c r="L7" s="11"/>
    </row>
    <row r="8" spans="1:12" ht="12.75" x14ac:dyDescent="0.2">
      <c r="A8" s="44" t="s">
        <v>1606</v>
      </c>
      <c r="B8" s="26">
        <v>86879.52</v>
      </c>
      <c r="J8" s="11"/>
      <c r="K8" s="11"/>
      <c r="L8" s="11"/>
    </row>
    <row r="9" spans="1:12" ht="12.75" x14ac:dyDescent="0.2">
      <c r="A9" s="44" t="s">
        <v>1607</v>
      </c>
      <c r="B9" s="26">
        <v>90097.11</v>
      </c>
      <c r="J9" s="11"/>
      <c r="K9" s="11"/>
      <c r="L9" s="11"/>
    </row>
    <row r="10" spans="1:12" ht="12.75" x14ac:dyDescent="0.2">
      <c r="A10" s="44" t="s">
        <v>1608</v>
      </c>
      <c r="B10" s="26">
        <v>93314.7</v>
      </c>
      <c r="J10" s="11"/>
      <c r="K10" s="11"/>
      <c r="L10" s="11"/>
    </row>
    <row r="11" spans="1:12" ht="12.75" x14ac:dyDescent="0.2">
      <c r="A11" s="44" t="s">
        <v>1609</v>
      </c>
      <c r="B11" s="26">
        <v>96532.29</v>
      </c>
      <c r="J11" s="11"/>
      <c r="K11" s="11"/>
      <c r="L11" s="11"/>
    </row>
    <row r="12" spans="1:12" ht="12.75" x14ac:dyDescent="0.2">
      <c r="A12" s="44" t="s">
        <v>1610</v>
      </c>
      <c r="B12" s="26">
        <v>99749.87999999999</v>
      </c>
      <c r="J12" s="11"/>
      <c r="K12" s="11"/>
      <c r="L12" s="11"/>
    </row>
    <row r="13" spans="1:12" ht="12.75" x14ac:dyDescent="0.2">
      <c r="A13" s="44" t="s">
        <v>1611</v>
      </c>
      <c r="B13" s="26">
        <v>102967.46999999999</v>
      </c>
      <c r="J13" s="11"/>
      <c r="K13" s="11"/>
      <c r="L13" s="11"/>
    </row>
    <row r="14" spans="1:12" ht="12.75" x14ac:dyDescent="0.2">
      <c r="A14" s="44" t="s">
        <v>1612</v>
      </c>
      <c r="B14" s="26">
        <v>106185.05999999998</v>
      </c>
      <c r="J14" s="11"/>
      <c r="K14" s="11"/>
      <c r="L14" s="11"/>
    </row>
    <row r="15" spans="1:12" ht="12.75" x14ac:dyDescent="0.2">
      <c r="A15" s="44" t="s">
        <v>1613</v>
      </c>
      <c r="B15" s="26">
        <v>109402.64999999998</v>
      </c>
      <c r="J15" s="11"/>
      <c r="K15" s="11"/>
      <c r="L15" s="11"/>
    </row>
    <row r="16" spans="1:12" ht="12.75" x14ac:dyDescent="0.2">
      <c r="A16" s="44" t="s">
        <v>1614</v>
      </c>
      <c r="B16" s="26">
        <v>112620.23999999998</v>
      </c>
      <c r="J16" s="11"/>
      <c r="K16" s="11"/>
      <c r="L16" s="11"/>
    </row>
    <row r="17" spans="1:12" ht="12.75" x14ac:dyDescent="0.2">
      <c r="A17" s="44" t="s">
        <v>1615</v>
      </c>
      <c r="B17" s="26">
        <v>115837.82999999997</v>
      </c>
      <c r="J17" s="11"/>
      <c r="K17" s="11"/>
      <c r="L17" s="11"/>
    </row>
    <row r="18" spans="1:12" ht="12.75" x14ac:dyDescent="0.2">
      <c r="A18" s="44" t="s">
        <v>1616</v>
      </c>
      <c r="B18" s="26">
        <v>119055.41999999997</v>
      </c>
      <c r="J18" s="11"/>
      <c r="K18" s="11"/>
      <c r="L18" s="11"/>
    </row>
    <row r="19" spans="1:12" ht="12.75" x14ac:dyDescent="0.2">
      <c r="A19" s="44" t="s">
        <v>1617</v>
      </c>
      <c r="B19" s="26">
        <v>122273.00999999997</v>
      </c>
      <c r="J19" s="11"/>
      <c r="K19" s="11"/>
      <c r="L19" s="11"/>
    </row>
    <row r="20" spans="1:12" ht="12.75" x14ac:dyDescent="0.2">
      <c r="A20" s="44" t="s">
        <v>1618</v>
      </c>
      <c r="B20" s="26">
        <v>125490.59999999996</v>
      </c>
      <c r="J20" s="11"/>
      <c r="K20" s="11"/>
      <c r="L20" s="11"/>
    </row>
    <row r="21" spans="1:12" ht="12.75" x14ac:dyDescent="0.2">
      <c r="A21" s="44" t="s">
        <v>1619</v>
      </c>
      <c r="B21" s="26">
        <v>128708.18999999996</v>
      </c>
      <c r="J21" s="11"/>
      <c r="K21" s="11"/>
      <c r="L21" s="11"/>
    </row>
    <row r="22" spans="1:12" ht="12.75" x14ac:dyDescent="0.2">
      <c r="A22" s="44" t="s">
        <v>1629</v>
      </c>
      <c r="B22" s="26">
        <v>131925.78</v>
      </c>
      <c r="C22" s="34" t="s">
        <v>1745</v>
      </c>
      <c r="J22" s="11"/>
      <c r="K22" s="11"/>
      <c r="L22" s="11"/>
    </row>
    <row r="23" spans="1:12" ht="12.75" x14ac:dyDescent="0.2">
      <c r="J23" s="11"/>
      <c r="K23" s="27"/>
      <c r="L23" s="11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2"/>
  <sheetViews>
    <sheetView workbookViewId="0">
      <selection activeCell="P19" sqref="P19"/>
    </sheetView>
  </sheetViews>
  <sheetFormatPr defaultRowHeight="15" x14ac:dyDescent="0.25"/>
  <cols>
    <col min="1" max="1" width="12" style="29" bestFit="1" customWidth="1"/>
    <col min="2" max="2" width="12" bestFit="1" customWidth="1"/>
    <col min="10" max="10" width="14.7109375" bestFit="1" customWidth="1"/>
    <col min="11" max="11" width="12.42578125" bestFit="1" customWidth="1"/>
  </cols>
  <sheetData>
    <row r="1" spans="1:2" x14ac:dyDescent="0.25">
      <c r="A1" s="4"/>
      <c r="B1" s="28" t="s">
        <v>1630</v>
      </c>
    </row>
    <row r="2" spans="1:2" x14ac:dyDescent="0.25">
      <c r="A2" s="5" t="s">
        <v>8</v>
      </c>
      <c r="B2" s="7">
        <v>41.678269615384615</v>
      </c>
    </row>
    <row r="3" spans="1:2" x14ac:dyDescent="0.25">
      <c r="A3" s="5" t="s">
        <v>1603</v>
      </c>
      <c r="B3" s="7">
        <v>60.119567884615385</v>
      </c>
    </row>
    <row r="4" spans="1:2" x14ac:dyDescent="0.25">
      <c r="A4" s="6" t="s">
        <v>10</v>
      </c>
      <c r="B4" s="7">
        <v>86690.800799999997</v>
      </c>
    </row>
    <row r="5" spans="1:2" x14ac:dyDescent="0.25">
      <c r="A5" s="6" t="s">
        <v>12</v>
      </c>
      <c r="B5" s="7">
        <v>125048.7012</v>
      </c>
    </row>
    <row r="6" spans="1:2" x14ac:dyDescent="0.25">
      <c r="A6" s="8" t="s">
        <v>1604</v>
      </c>
      <c r="B6" s="7">
        <v>1.3171428571428572</v>
      </c>
    </row>
    <row r="7" spans="1:2" x14ac:dyDescent="0.25">
      <c r="A7" s="8" t="s">
        <v>1605</v>
      </c>
      <c r="B7" s="7">
        <v>2739.8500285714285</v>
      </c>
    </row>
    <row r="8" spans="1:2" x14ac:dyDescent="0.25">
      <c r="A8" s="45" t="s">
        <v>1620</v>
      </c>
      <c r="B8" s="26">
        <v>41.678269615384615</v>
      </c>
    </row>
    <row r="9" spans="1:2" x14ac:dyDescent="0.25">
      <c r="A9" s="45" t="s">
        <v>1606</v>
      </c>
      <c r="B9" s="26">
        <v>42.99541247252747</v>
      </c>
    </row>
    <row r="10" spans="1:2" x14ac:dyDescent="0.25">
      <c r="A10" s="45" t="s">
        <v>1607</v>
      </c>
      <c r="B10" s="26">
        <v>44.32</v>
      </c>
    </row>
    <row r="11" spans="1:2" x14ac:dyDescent="0.25">
      <c r="A11" s="45" t="s">
        <v>1608</v>
      </c>
      <c r="B11" s="26">
        <v>45.637142857142855</v>
      </c>
    </row>
    <row r="12" spans="1:2" x14ac:dyDescent="0.25">
      <c r="A12" s="45" t="s">
        <v>1609</v>
      </c>
      <c r="B12" s="26">
        <v>46.96</v>
      </c>
    </row>
    <row r="13" spans="1:2" x14ac:dyDescent="0.25">
      <c r="A13" s="45" t="s">
        <v>1610</v>
      </c>
      <c r="B13" s="26">
        <v>48.277142857142856</v>
      </c>
    </row>
    <row r="14" spans="1:2" x14ac:dyDescent="0.25">
      <c r="A14" s="45" t="s">
        <v>1611</v>
      </c>
      <c r="B14" s="26">
        <v>49.6</v>
      </c>
    </row>
    <row r="15" spans="1:2" x14ac:dyDescent="0.25">
      <c r="A15" s="45" t="s">
        <v>1612</v>
      </c>
      <c r="B15" s="26">
        <v>50.917142857142856</v>
      </c>
    </row>
    <row r="16" spans="1:2" x14ac:dyDescent="0.25">
      <c r="A16" s="45" t="s">
        <v>1613</v>
      </c>
      <c r="B16" s="26">
        <v>52.24</v>
      </c>
    </row>
    <row r="17" spans="1:3" x14ac:dyDescent="0.25">
      <c r="A17" s="45" t="s">
        <v>1614</v>
      </c>
      <c r="B17" s="26">
        <v>53.557142857142857</v>
      </c>
    </row>
    <row r="18" spans="1:3" x14ac:dyDescent="0.25">
      <c r="A18" s="45" t="s">
        <v>1615</v>
      </c>
      <c r="B18" s="26">
        <v>54.88</v>
      </c>
    </row>
    <row r="19" spans="1:3" x14ac:dyDescent="0.25">
      <c r="A19" s="45" t="s">
        <v>1616</v>
      </c>
      <c r="B19" s="26">
        <v>56.197142857142858</v>
      </c>
    </row>
    <row r="20" spans="1:3" x14ac:dyDescent="0.25">
      <c r="A20" s="45" t="s">
        <v>1617</v>
      </c>
      <c r="B20" s="26">
        <v>57.52</v>
      </c>
    </row>
    <row r="21" spans="1:3" x14ac:dyDescent="0.25">
      <c r="A21" s="45" t="s">
        <v>1618</v>
      </c>
      <c r="B21" s="26">
        <v>58.84</v>
      </c>
    </row>
    <row r="22" spans="1:3" x14ac:dyDescent="0.25">
      <c r="A22" s="45" t="s">
        <v>1619</v>
      </c>
      <c r="B22" s="26">
        <v>60.12</v>
      </c>
      <c r="C22" s="34" t="s">
        <v>1745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b8e353a-0955-4a83-af0a-f0eb46fc0e4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C87E3BA6D4A946A0302472E1019F66" ma:contentTypeVersion="10" ma:contentTypeDescription="Create a new document." ma:contentTypeScope="" ma:versionID="de36a424347dd86eb53de48cab9e3467">
  <xsd:schema xmlns:xsd="http://www.w3.org/2001/XMLSchema" xmlns:xs="http://www.w3.org/2001/XMLSchema" xmlns:p="http://schemas.microsoft.com/office/2006/metadata/properties" xmlns:ns3="db8e353a-0955-4a83-af0a-f0eb46fc0e44" xmlns:ns4="47fd4a13-8876-4c64-a564-7aec8ea434cd" targetNamespace="http://schemas.microsoft.com/office/2006/metadata/properties" ma:root="true" ma:fieldsID="f4df1ff38a3538100e8b5fdacbccf8a8" ns3:_="" ns4:_="">
    <xsd:import namespace="db8e353a-0955-4a83-af0a-f0eb46fc0e44"/>
    <xsd:import namespace="47fd4a13-8876-4c64-a564-7aec8ea434c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8e353a-0955-4a83-af0a-f0eb46fc0e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d4a13-8876-4c64-a564-7aec8ea434c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60DF83-3CB9-46F4-B528-A257538469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18202C-722A-41C8-ADE4-F7D407896214}">
  <ds:schemaRefs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  <ds:schemaRef ds:uri="db8e353a-0955-4a83-af0a-f0eb46fc0e44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47fd4a13-8876-4c64-a564-7aec8ea434cd"/>
  </ds:schemaRefs>
</ds:datastoreItem>
</file>

<file path=customXml/itemProps3.xml><?xml version="1.0" encoding="utf-8"?>
<ds:datastoreItem xmlns:ds="http://schemas.openxmlformats.org/officeDocument/2006/customXml" ds:itemID="{C7E7820C-12EE-4548-BB41-3B2CD95A76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8e353a-0955-4a83-af0a-f0eb46fc0e44"/>
    <ds:schemaRef ds:uri="47fd4a13-8876-4c64-a564-7aec8ea434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PayPlan FY25</vt:lpstr>
      <vt:lpstr>Quartiles</vt:lpstr>
      <vt:lpstr>ATU Step Plan</vt:lpstr>
      <vt:lpstr>FOP Step Plan</vt:lpstr>
      <vt:lpstr>IAFF Step Plan</vt:lpstr>
      <vt:lpstr>IAFF-DC Step Plan</vt:lpstr>
      <vt:lpstr>PBA Step Plan</vt:lpstr>
    </vt:vector>
  </TitlesOfParts>
  <Manager/>
  <Company>City of Gainesville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Powe, Chianti S</dc:creator>
  <cp:keywords/>
  <dc:description/>
  <cp:lastModifiedBy>Rawson, Laura E</cp:lastModifiedBy>
  <cp:revision/>
  <dcterms:created xsi:type="dcterms:W3CDTF">2022-05-06T13:44:05Z</dcterms:created>
  <dcterms:modified xsi:type="dcterms:W3CDTF">2025-04-03T18:17:09Z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0x01010009C87E3BA6D4A946A0302472E1019F66</vt:lpwstr>
  </property>
</Properties>
</file>